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안내" sheetId="1" state="visible" r:id="rId3"/>
    <sheet name="판매재고" sheetId="2" state="visible" r:id="rId4"/>
    <sheet name="지표계산(정답)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<sst xmlns="http://schemas.openxmlformats.org/spreadsheetml/2006/main" count="243" uniqueCount="137">
  <si>
    <r>
      <rPr>
        <b val="true"/>
        <sz val="15"/>
        <color rgb="FF1A1A1A"/>
        <rFont val="DejaVu Sans"/>
        <family val="2"/>
      </rPr>
      <t xml:space="preserve">킹콩백화점 </t>
    </r>
    <r>
      <rPr>
        <b val="true"/>
        <sz val="15"/>
        <color rgb="FF1A1A1A"/>
        <rFont val="Arial"/>
        <family val="0"/>
        <charset val="1"/>
      </rPr>
      <t xml:space="preserve">AX </t>
    </r>
    <r>
      <rPr>
        <b val="true"/>
        <sz val="15"/>
        <color rgb="FF1A1A1A"/>
        <rFont val="DejaVu Sans"/>
        <family val="2"/>
      </rPr>
      <t xml:space="preserve">교육 </t>
    </r>
    <r>
      <rPr>
        <b val="true"/>
        <sz val="15"/>
        <color rgb="FF1A1A1A"/>
        <rFont val="Arial"/>
        <family val="0"/>
        <charset val="1"/>
      </rPr>
      <t xml:space="preserve">· </t>
    </r>
    <r>
      <rPr>
        <b val="true"/>
        <sz val="15"/>
        <color rgb="FF1A1A1A"/>
        <rFont val="DejaVu Sans"/>
        <family val="2"/>
      </rPr>
      <t xml:space="preserve">실습용 샘플 데이터 </t>
    </r>
    <r>
      <rPr>
        <b val="true"/>
        <sz val="15"/>
        <color rgb="FF1A1A1A"/>
        <rFont val="Arial"/>
        <family val="0"/>
        <charset val="1"/>
      </rPr>
      <t xml:space="preserve">(</t>
    </r>
    <r>
      <rPr>
        <b val="true"/>
        <sz val="15"/>
        <color rgb="FF1A1A1A"/>
        <rFont val="DejaVu Sans"/>
        <family val="2"/>
      </rPr>
      <t xml:space="preserve">가상</t>
    </r>
    <r>
      <rPr>
        <b val="true"/>
        <sz val="15"/>
        <color rgb="FF1A1A1A"/>
        <rFont val="Arial"/>
        <family val="0"/>
        <charset val="1"/>
      </rPr>
      <t xml:space="preserve">)</t>
    </r>
  </si>
  <si>
    <r>
      <rPr>
        <sz val="11"/>
        <color rgb="FF1A1A1A"/>
        <rFont val="DejaVu Sans"/>
        <family val="2"/>
      </rPr>
      <t xml:space="preserve">이 파일은 </t>
    </r>
    <r>
      <rPr>
        <sz val="11"/>
        <color rgb="FF1A1A1A"/>
        <rFont val="Arial"/>
        <family val="0"/>
        <charset val="1"/>
      </rPr>
      <t xml:space="preserve">4·5</t>
    </r>
    <r>
      <rPr>
        <sz val="11"/>
        <color rgb="FF1A1A1A"/>
        <rFont val="DejaVu Sans"/>
        <family val="2"/>
      </rPr>
      <t xml:space="preserve">회차 실습용 가상 데이터입니다</t>
    </r>
    <r>
      <rPr>
        <sz val="11"/>
        <color rgb="FF1A1A1A"/>
        <rFont val="Arial"/>
        <family val="0"/>
        <charset val="1"/>
      </rPr>
      <t xml:space="preserve">. </t>
    </r>
    <r>
      <rPr>
        <sz val="11"/>
        <color rgb="FF1A1A1A"/>
        <rFont val="DejaVu Sans"/>
        <family val="2"/>
      </rPr>
      <t xml:space="preserve">실제 데이터가 아니며</t>
    </r>
    <r>
      <rPr>
        <sz val="11"/>
        <color rgb="FF1A1A1A"/>
        <rFont val="Arial"/>
        <family val="0"/>
        <charset val="1"/>
      </rPr>
      <t xml:space="preserve">, </t>
    </r>
    <r>
      <rPr>
        <sz val="11"/>
        <color rgb="FF1A1A1A"/>
        <rFont val="DejaVu Sans"/>
        <family val="2"/>
      </rPr>
      <t xml:space="preserve">교육 목적으로 제작되었습니다</t>
    </r>
    <r>
      <rPr>
        <sz val="11"/>
        <color rgb="FF1A1A1A"/>
        <rFont val="Arial"/>
        <family val="0"/>
        <charset val="1"/>
      </rPr>
      <t xml:space="preserve">.</t>
    </r>
  </si>
  <si>
    <r>
      <rPr>
        <b val="true"/>
        <sz val="11"/>
        <color rgb="FFB97E1A"/>
        <rFont val="Arial"/>
        <family val="0"/>
        <charset val="1"/>
      </rPr>
      <t xml:space="preserve">[</t>
    </r>
    <r>
      <rPr>
        <b val="true"/>
        <sz val="11"/>
        <color rgb="FFB97E1A"/>
        <rFont val="DejaVu Sans"/>
        <family val="2"/>
      </rPr>
      <t xml:space="preserve">시트 구성</t>
    </r>
    <r>
      <rPr>
        <b val="true"/>
        <sz val="11"/>
        <color rgb="FFB97E1A"/>
        <rFont val="Arial"/>
        <family val="0"/>
        <charset val="1"/>
      </rPr>
      <t xml:space="preserve">]</t>
    </r>
  </si>
  <si>
    <r>
      <rPr>
        <sz val="11"/>
        <color rgb="FF1A1A1A"/>
        <rFont val="Arial"/>
        <family val="0"/>
        <charset val="1"/>
      </rPr>
      <t xml:space="preserve">  · </t>
    </r>
    <r>
      <rPr>
        <sz val="11"/>
        <color rgb="FF1A1A1A"/>
        <rFont val="DejaVu Sans"/>
        <family val="2"/>
      </rPr>
      <t xml:space="preserve">판매재고 </t>
    </r>
    <r>
      <rPr>
        <sz val="11"/>
        <color rgb="FF1A1A1A"/>
        <rFont val="Arial"/>
        <family val="0"/>
        <charset val="1"/>
      </rPr>
      <t xml:space="preserve">: </t>
    </r>
    <r>
      <rPr>
        <sz val="11"/>
        <color rgb="FF1A1A1A"/>
        <rFont val="DejaVu Sans"/>
        <family val="2"/>
      </rPr>
      <t xml:space="preserve">학생용 원본 데이터 </t>
    </r>
    <r>
      <rPr>
        <sz val="11"/>
        <color rgb="FF1A1A1A"/>
        <rFont val="Arial"/>
        <family val="0"/>
        <charset val="1"/>
      </rPr>
      <t xml:space="preserve">(</t>
    </r>
    <r>
      <rPr>
        <sz val="11"/>
        <color rgb="FF1A1A1A"/>
        <rFont val="DejaVu Sans"/>
        <family val="2"/>
      </rPr>
      <t xml:space="preserve">지표를 직접 계산해 보세요</t>
    </r>
    <r>
      <rPr>
        <sz val="11"/>
        <color rgb="FF1A1A1A"/>
        <rFont val="Arial"/>
        <family val="0"/>
        <charset val="1"/>
      </rPr>
      <t xml:space="preserve">)</t>
    </r>
  </si>
  <si>
    <r>
      <rPr>
        <sz val="11"/>
        <color rgb="FF1A1A1A"/>
        <rFont val="Arial"/>
        <family val="0"/>
        <charset val="1"/>
      </rPr>
      <t xml:space="preserve">  · </t>
    </r>
    <r>
      <rPr>
        <sz val="11"/>
        <color rgb="FF1A1A1A"/>
        <rFont val="DejaVu Sans"/>
        <family val="2"/>
      </rPr>
      <t xml:space="preserve">지표계산</t>
    </r>
    <r>
      <rPr>
        <sz val="11"/>
        <color rgb="FF1A1A1A"/>
        <rFont val="Arial"/>
        <family val="0"/>
        <charset val="1"/>
      </rPr>
      <t xml:space="preserve">(</t>
    </r>
    <r>
      <rPr>
        <sz val="11"/>
        <color rgb="FF1A1A1A"/>
        <rFont val="DejaVu Sans"/>
        <family val="2"/>
      </rPr>
      <t xml:space="preserve">정답</t>
    </r>
    <r>
      <rPr>
        <sz val="11"/>
        <color rgb="FF1A1A1A"/>
        <rFont val="Arial"/>
        <family val="0"/>
        <charset val="1"/>
      </rPr>
      <t xml:space="preserve">) : </t>
    </r>
    <r>
      <rPr>
        <sz val="11"/>
        <color rgb="FF1A1A1A"/>
        <rFont val="DejaVu Sans"/>
        <family val="2"/>
      </rPr>
      <t xml:space="preserve">강사용 정답 시트 — </t>
    </r>
    <r>
      <rPr>
        <sz val="11"/>
        <color rgb="FF1A1A1A"/>
        <rFont val="Arial"/>
        <family val="0"/>
        <charset val="1"/>
      </rPr>
      <t xml:space="preserve">5</t>
    </r>
    <r>
      <rPr>
        <sz val="11"/>
        <color rgb="FF1A1A1A"/>
        <rFont val="DejaVu Sans"/>
        <family val="2"/>
      </rPr>
      <t xml:space="preserve">대 지표가 수식으로 계산되어 있음</t>
    </r>
  </si>
  <si>
    <r>
      <rPr>
        <b val="true"/>
        <sz val="11"/>
        <color rgb="FFB97E1A"/>
        <rFont val="Arial"/>
        <family val="0"/>
        <charset val="1"/>
      </rPr>
      <t xml:space="preserve">[</t>
    </r>
    <r>
      <rPr>
        <b val="true"/>
        <sz val="11"/>
        <color rgb="FFB97E1A"/>
        <rFont val="DejaVu Sans"/>
        <family val="2"/>
      </rPr>
      <t xml:space="preserve">핵심 지표 </t>
    </r>
    <r>
      <rPr>
        <b val="true"/>
        <sz val="11"/>
        <color rgb="FFB97E1A"/>
        <rFont val="Arial"/>
        <family val="0"/>
        <charset val="1"/>
      </rPr>
      <t xml:space="preserve">5</t>
    </r>
    <r>
      <rPr>
        <b val="true"/>
        <sz val="11"/>
        <color rgb="FFB97E1A"/>
        <rFont val="DejaVu Sans"/>
        <family val="2"/>
      </rPr>
      <t xml:space="preserve">종 </t>
    </r>
    <r>
      <rPr>
        <b val="true"/>
        <sz val="11"/>
        <color rgb="FFB97E1A"/>
        <rFont val="Arial"/>
        <family val="0"/>
        <charset val="1"/>
      </rPr>
      <t xml:space="preserve">· </t>
    </r>
    <r>
      <rPr>
        <b val="true"/>
        <sz val="11"/>
        <color rgb="FFB97E1A"/>
        <rFont val="DejaVu Sans"/>
        <family val="2"/>
      </rPr>
      <t xml:space="preserve">계산식</t>
    </r>
    <r>
      <rPr>
        <b val="true"/>
        <sz val="11"/>
        <color rgb="FFB97E1A"/>
        <rFont val="Arial"/>
        <family val="0"/>
        <charset val="1"/>
      </rPr>
      <t xml:space="preserve">]</t>
    </r>
  </si>
  <si>
    <r>
      <rPr>
        <sz val="11"/>
        <color rgb="FF1A1A1A"/>
        <rFont val="Arial"/>
        <family val="0"/>
        <charset val="1"/>
      </rPr>
      <t xml:space="preserve">  1) </t>
    </r>
    <r>
      <rPr>
        <sz val="11"/>
        <color rgb="FF1A1A1A"/>
        <rFont val="DejaVu Sans"/>
        <family val="2"/>
      </rPr>
      <t xml:space="preserve">매출총이익률 </t>
    </r>
    <r>
      <rPr>
        <sz val="11"/>
        <color rgb="FF1A1A1A"/>
        <rFont val="Arial"/>
        <family val="0"/>
        <charset val="1"/>
      </rPr>
      <t xml:space="preserve">= (</t>
    </r>
    <r>
      <rPr>
        <sz val="11"/>
        <color rgb="FF1A1A1A"/>
        <rFont val="DejaVu Sans"/>
        <family val="2"/>
      </rPr>
      <t xml:space="preserve">현재판매가 − 매입원가</t>
    </r>
    <r>
      <rPr>
        <sz val="11"/>
        <color rgb="FF1A1A1A"/>
        <rFont val="Arial"/>
        <family val="0"/>
        <charset val="1"/>
      </rPr>
      <t xml:space="preserve">) ÷ </t>
    </r>
    <r>
      <rPr>
        <sz val="11"/>
        <color rgb="FF1A1A1A"/>
        <rFont val="DejaVu Sans"/>
        <family val="2"/>
      </rPr>
      <t xml:space="preserve">현재판매가</t>
    </r>
  </si>
  <si>
    <r>
      <rPr>
        <sz val="11"/>
        <color rgb="FF1A1A1A"/>
        <rFont val="Arial"/>
        <family val="0"/>
        <charset val="1"/>
      </rPr>
      <t xml:space="preserve">  2) </t>
    </r>
    <r>
      <rPr>
        <sz val="11"/>
        <color rgb="FF1A1A1A"/>
        <rFont val="DejaVu Sans"/>
        <family val="2"/>
      </rPr>
      <t xml:space="preserve">소진율        </t>
    </r>
    <r>
      <rPr>
        <sz val="11"/>
        <color rgb="FF1A1A1A"/>
        <rFont val="Arial"/>
        <family val="0"/>
        <charset val="1"/>
      </rPr>
      <t xml:space="preserve">= </t>
    </r>
    <r>
      <rPr>
        <sz val="11"/>
        <color rgb="FF1A1A1A"/>
        <rFont val="DejaVu Sans"/>
        <family val="2"/>
      </rPr>
      <t xml:space="preserve">판매수량 </t>
    </r>
    <r>
      <rPr>
        <sz val="11"/>
        <color rgb="FF1A1A1A"/>
        <rFont val="Arial"/>
        <family val="0"/>
        <charset val="1"/>
      </rPr>
      <t xml:space="preserve">÷ </t>
    </r>
    <r>
      <rPr>
        <sz val="11"/>
        <color rgb="FF1A1A1A"/>
        <rFont val="DejaVu Sans"/>
        <family val="2"/>
      </rPr>
      <t xml:space="preserve">입고수량</t>
    </r>
  </si>
  <si>
    <r>
      <rPr>
        <sz val="11"/>
        <color rgb="FF1A1A1A"/>
        <rFont val="Arial"/>
        <family val="0"/>
        <charset val="1"/>
      </rPr>
      <t xml:space="preserve">  3) </t>
    </r>
    <r>
      <rPr>
        <sz val="11"/>
        <color rgb="FF1A1A1A"/>
        <rFont val="DejaVu Sans"/>
        <family val="2"/>
      </rPr>
      <t xml:space="preserve">현재재고      </t>
    </r>
    <r>
      <rPr>
        <sz val="11"/>
        <color rgb="FF1A1A1A"/>
        <rFont val="Arial"/>
        <family val="0"/>
        <charset val="1"/>
      </rPr>
      <t xml:space="preserve">= </t>
    </r>
    <r>
      <rPr>
        <sz val="11"/>
        <color rgb="FF1A1A1A"/>
        <rFont val="DejaVu Sans"/>
        <family val="2"/>
      </rPr>
      <t xml:space="preserve">입고수량 − 판매수량</t>
    </r>
  </si>
  <si>
    <r>
      <rPr>
        <sz val="11"/>
        <color rgb="FF1A1A1A"/>
        <rFont val="Arial"/>
        <family val="0"/>
        <charset val="1"/>
      </rPr>
      <t xml:space="preserve">  4) </t>
    </r>
    <r>
      <rPr>
        <sz val="11"/>
        <color rgb="FF1A1A1A"/>
        <rFont val="DejaVu Sans"/>
        <family val="2"/>
      </rPr>
      <t xml:space="preserve">소진예상일</t>
    </r>
    <r>
      <rPr>
        <sz val="11"/>
        <color rgb="FF1A1A1A"/>
        <rFont val="Arial"/>
        <family val="0"/>
        <charset val="1"/>
      </rPr>
      <t xml:space="preserve">(DOS) = </t>
    </r>
    <r>
      <rPr>
        <sz val="11"/>
        <color rgb="FF1A1A1A"/>
        <rFont val="DejaVu Sans"/>
        <family val="2"/>
      </rPr>
      <t xml:space="preserve">현재재고 </t>
    </r>
    <r>
      <rPr>
        <sz val="11"/>
        <color rgb="FF1A1A1A"/>
        <rFont val="Arial"/>
        <family val="0"/>
        <charset val="1"/>
      </rPr>
      <t xml:space="preserve">÷ (</t>
    </r>
    <r>
      <rPr>
        <sz val="11"/>
        <color rgb="FF1A1A1A"/>
        <rFont val="DejaVu Sans"/>
        <family val="2"/>
      </rPr>
      <t xml:space="preserve">판매수량 </t>
    </r>
    <r>
      <rPr>
        <sz val="11"/>
        <color rgb="FF1A1A1A"/>
        <rFont val="Arial"/>
        <family val="0"/>
        <charset val="1"/>
      </rPr>
      <t xml:space="preserve">÷ </t>
    </r>
    <r>
      <rPr>
        <sz val="11"/>
        <color rgb="FF1A1A1A"/>
        <rFont val="DejaVu Sans"/>
        <family val="2"/>
      </rPr>
      <t xml:space="preserve">체류일수</t>
    </r>
    <r>
      <rPr>
        <sz val="11"/>
        <color rgb="FF1A1A1A"/>
        <rFont val="Arial"/>
        <family val="0"/>
        <charset val="1"/>
      </rPr>
      <t xml:space="preserve">)</t>
    </r>
  </si>
  <si>
    <r>
      <rPr>
        <sz val="11"/>
        <color rgb="FF1A1A1A"/>
        <rFont val="Arial"/>
        <family val="0"/>
        <charset val="1"/>
      </rPr>
      <t xml:space="preserve">  5) </t>
    </r>
    <r>
      <rPr>
        <sz val="11"/>
        <color rgb="FF1A1A1A"/>
        <rFont val="DejaVu Sans"/>
        <family val="2"/>
      </rPr>
      <t xml:space="preserve">데드스톡      </t>
    </r>
    <r>
      <rPr>
        <sz val="11"/>
        <color rgb="FF1A1A1A"/>
        <rFont val="Arial"/>
        <family val="0"/>
        <charset val="1"/>
      </rPr>
      <t xml:space="preserve">= </t>
    </r>
    <r>
      <rPr>
        <sz val="11"/>
        <color rgb="FF1A1A1A"/>
        <rFont val="DejaVu Sans"/>
        <family val="2"/>
      </rPr>
      <t xml:space="preserve">체류일수 </t>
    </r>
    <r>
      <rPr>
        <sz val="11"/>
        <color rgb="FF1A1A1A"/>
        <rFont val="Arial"/>
        <family val="0"/>
        <charset val="1"/>
      </rPr>
      <t xml:space="preserve">60</t>
    </r>
    <r>
      <rPr>
        <sz val="11"/>
        <color rgb="FF1A1A1A"/>
        <rFont val="DejaVu Sans"/>
        <family val="2"/>
      </rPr>
      <t xml:space="preserve">일 초과  </t>
    </r>
    <r>
      <rPr>
        <sz val="11"/>
        <color rgb="FF1A1A1A"/>
        <rFont val="Arial"/>
        <family val="0"/>
        <charset val="1"/>
      </rPr>
      <t xml:space="preserve">AND  </t>
    </r>
    <r>
      <rPr>
        <sz val="11"/>
        <color rgb="FF1A1A1A"/>
        <rFont val="DejaVu Sans"/>
        <family val="2"/>
      </rPr>
      <t xml:space="preserve">소진율 </t>
    </r>
    <r>
      <rPr>
        <sz val="11"/>
        <color rgb="FF1A1A1A"/>
        <rFont val="Arial"/>
        <family val="0"/>
        <charset val="1"/>
      </rPr>
      <t xml:space="preserve">30% </t>
    </r>
    <r>
      <rPr>
        <sz val="11"/>
        <color rgb="FF1A1A1A"/>
        <rFont val="DejaVu Sans"/>
        <family val="2"/>
      </rPr>
      <t xml:space="preserve">미만</t>
    </r>
  </si>
  <si>
    <r>
      <rPr>
        <b val="true"/>
        <sz val="11"/>
        <color rgb="FFB97E1A"/>
        <rFont val="Arial"/>
        <family val="0"/>
        <charset val="1"/>
      </rPr>
      <t xml:space="preserve">[4</t>
    </r>
    <r>
      <rPr>
        <b val="true"/>
        <sz val="11"/>
        <color rgb="FFB97E1A"/>
        <rFont val="DejaVu Sans"/>
        <family val="2"/>
      </rPr>
      <t xml:space="preserve">회차 실습 미션</t>
    </r>
    <r>
      <rPr>
        <b val="true"/>
        <sz val="11"/>
        <color rgb="FFB97E1A"/>
        <rFont val="Arial"/>
        <family val="0"/>
        <charset val="1"/>
      </rPr>
      <t xml:space="preserve">]</t>
    </r>
  </si>
  <si>
    <r>
      <rPr>
        <sz val="11"/>
        <color rgb="FF1A1A1A"/>
        <rFont val="Arial"/>
        <family val="0"/>
        <charset val="1"/>
      </rPr>
      <t xml:space="preserve">  · </t>
    </r>
    <r>
      <rPr>
        <sz val="11"/>
        <color rgb="FF1A1A1A"/>
        <rFont val="DejaVu Sans"/>
        <family val="2"/>
      </rPr>
      <t xml:space="preserve">카테고리별 평균 소진율을 구하세요</t>
    </r>
    <r>
      <rPr>
        <sz val="11"/>
        <color rgb="FF1A1A1A"/>
        <rFont val="Arial"/>
        <family val="0"/>
        <charset val="1"/>
      </rPr>
      <t xml:space="preserve">.</t>
    </r>
  </si>
  <si>
    <r>
      <rPr>
        <sz val="11"/>
        <color rgb="FF1A1A1A"/>
        <rFont val="Arial"/>
        <family val="0"/>
        <charset val="1"/>
      </rPr>
      <t xml:space="preserve">  · '</t>
    </r>
    <r>
      <rPr>
        <sz val="11"/>
        <color rgb="FF1A1A1A"/>
        <rFont val="DejaVu Sans"/>
        <family val="2"/>
      </rPr>
      <t xml:space="preserve">평균은 정상인데 실제로는 문제인</t>
    </r>
    <r>
      <rPr>
        <sz val="11"/>
        <color rgb="FF1A1A1A"/>
        <rFont val="Arial"/>
        <family val="0"/>
        <charset val="1"/>
      </rPr>
      <t xml:space="preserve">' </t>
    </r>
    <r>
      <rPr>
        <sz val="11"/>
        <color rgb="FF1A1A1A"/>
        <rFont val="DejaVu Sans"/>
        <family val="2"/>
      </rPr>
      <t xml:space="preserve">상품군을 찾아내세요</t>
    </r>
    <r>
      <rPr>
        <sz val="11"/>
        <color rgb="FF1A1A1A"/>
        <rFont val="Arial"/>
        <family val="0"/>
        <charset val="1"/>
      </rPr>
      <t xml:space="preserve">.  ← </t>
    </r>
    <r>
      <rPr>
        <sz val="11"/>
        <color rgb="FF1A1A1A"/>
        <rFont val="DejaVu Sans"/>
        <family val="2"/>
      </rPr>
      <t xml:space="preserve">오늘의 핵심</t>
    </r>
  </si>
  <si>
    <r>
      <rPr>
        <sz val="11"/>
        <color rgb="FF1A1A1A"/>
        <rFont val="Arial"/>
        <family val="0"/>
        <charset val="1"/>
      </rPr>
      <t xml:space="preserve">  · </t>
    </r>
    <r>
      <rPr>
        <sz val="11"/>
        <color rgb="FF1A1A1A"/>
        <rFont val="DejaVu Sans"/>
        <family val="2"/>
      </rPr>
      <t xml:space="preserve">데드스톡</t>
    </r>
    <r>
      <rPr>
        <sz val="11"/>
        <color rgb="FF1A1A1A"/>
        <rFont val="Arial"/>
        <family val="0"/>
        <charset val="1"/>
      </rPr>
      <t xml:space="preserve">(</t>
    </r>
    <r>
      <rPr>
        <sz val="11"/>
        <color rgb="FF1A1A1A"/>
        <rFont val="DejaVu Sans"/>
        <family val="2"/>
      </rPr>
      <t xml:space="preserve">악성재고</t>
    </r>
    <r>
      <rPr>
        <sz val="11"/>
        <color rgb="FF1A1A1A"/>
        <rFont val="Arial"/>
        <family val="0"/>
        <charset val="1"/>
      </rPr>
      <t xml:space="preserve">) </t>
    </r>
    <r>
      <rPr>
        <sz val="11"/>
        <color rgb="FF1A1A1A"/>
        <rFont val="DejaVu Sans"/>
        <family val="2"/>
      </rPr>
      <t xml:space="preserve">상품과 그 묶인 재고 금액을 찾으세요</t>
    </r>
    <r>
      <rPr>
        <sz val="11"/>
        <color rgb="FF1A1A1A"/>
        <rFont val="Arial"/>
        <family val="0"/>
        <charset val="1"/>
      </rPr>
      <t xml:space="preserve">.</t>
    </r>
  </si>
  <si>
    <r>
      <rPr>
        <b val="true"/>
        <sz val="13"/>
        <color rgb="FF1A1A1A"/>
        <rFont val="DejaVu Sans"/>
        <family val="2"/>
      </rPr>
      <t xml:space="preserve">판매</t>
    </r>
    <r>
      <rPr>
        <b val="true"/>
        <sz val="13"/>
        <color rgb="FF1A1A1A"/>
        <rFont val="Arial"/>
        <family val="0"/>
        <charset val="1"/>
      </rPr>
      <t xml:space="preserve">·</t>
    </r>
    <r>
      <rPr>
        <b val="true"/>
        <sz val="13"/>
        <color rgb="FF1A1A1A"/>
        <rFont val="DejaVu Sans"/>
        <family val="2"/>
      </rPr>
      <t xml:space="preserve">재고 현황 </t>
    </r>
    <r>
      <rPr>
        <b val="true"/>
        <sz val="13"/>
        <color rgb="FF1A1A1A"/>
        <rFont val="Arial"/>
        <family val="0"/>
        <charset val="1"/>
      </rPr>
      <t xml:space="preserve">(</t>
    </r>
    <r>
      <rPr>
        <b val="true"/>
        <sz val="13"/>
        <color rgb="FF1A1A1A"/>
        <rFont val="DejaVu Sans"/>
        <family val="2"/>
      </rPr>
      <t xml:space="preserve">가상 데이터 </t>
    </r>
    <r>
      <rPr>
        <b val="true"/>
        <sz val="13"/>
        <color rgb="FF1A1A1A"/>
        <rFont val="Arial"/>
        <family val="0"/>
        <charset val="1"/>
      </rPr>
      <t xml:space="preserve">· </t>
    </r>
    <r>
      <rPr>
        <b val="true"/>
        <sz val="13"/>
        <color rgb="FF1A1A1A"/>
        <rFont val="DejaVu Sans"/>
        <family val="2"/>
      </rPr>
      <t xml:space="preserve">지표를 직접 계산해 보세요</t>
    </r>
    <r>
      <rPr>
        <b val="true"/>
        <sz val="13"/>
        <color rgb="FF1A1A1A"/>
        <rFont val="Arial"/>
        <family val="0"/>
        <charset val="1"/>
      </rPr>
      <t xml:space="preserve">)</t>
    </r>
  </si>
  <si>
    <t xml:space="preserve">SKU</t>
  </si>
  <si>
    <t xml:space="preserve">상품명</t>
  </si>
  <si>
    <t xml:space="preserve">카테고리</t>
  </si>
  <si>
    <t xml:space="preserve">상태등급</t>
  </si>
  <si>
    <t xml:space="preserve">매장</t>
  </si>
  <si>
    <t xml:space="preserve">입고일</t>
  </si>
  <si>
    <t xml:space="preserve">체류일수</t>
  </si>
  <si>
    <t xml:space="preserve">매입원가</t>
  </si>
  <si>
    <t xml:space="preserve">현재판매가</t>
  </si>
  <si>
    <t xml:space="preserve">입고수량</t>
  </si>
  <si>
    <t xml:space="preserve">판매수량</t>
  </si>
  <si>
    <t xml:space="preserve">현재재고</t>
  </si>
  <si>
    <t xml:space="preserve">EL-1001</t>
  </si>
  <si>
    <t xml:space="preserve">무선청소기 리퍼</t>
  </si>
  <si>
    <t xml:space="preserve">가전</t>
  </si>
  <si>
    <t xml:space="preserve">B</t>
  </si>
  <si>
    <t xml:space="preserve">강남점</t>
  </si>
  <si>
    <t xml:space="preserve">2026-06-20</t>
  </si>
  <si>
    <t xml:space="preserve">EL-1002</t>
  </si>
  <si>
    <t xml:space="preserve">에어프라이어 리퍼</t>
  </si>
  <si>
    <t xml:space="preserve">A</t>
  </si>
  <si>
    <t xml:space="preserve">수원점</t>
  </si>
  <si>
    <t xml:space="preserve">2026-06-25</t>
  </si>
  <si>
    <t xml:space="preserve">EL-1003</t>
  </si>
  <si>
    <t xml:space="preserve">전기밥솥 반품</t>
  </si>
  <si>
    <t xml:space="preserve">2026-04-05</t>
  </si>
  <si>
    <t xml:space="preserve">EL-1004</t>
  </si>
  <si>
    <t xml:space="preserve">커피머신 리퍼</t>
  </si>
  <si>
    <t xml:space="preserve">C</t>
  </si>
  <si>
    <t xml:space="preserve">대전점</t>
  </si>
  <si>
    <t xml:space="preserve">2026-06-28</t>
  </si>
  <si>
    <t xml:space="preserve">EL-1005</t>
  </si>
  <si>
    <t xml:space="preserve">로봇청소기 반품</t>
  </si>
  <si>
    <t xml:space="preserve">2026-03-30</t>
  </si>
  <si>
    <t xml:space="preserve">EL-1006</t>
  </si>
  <si>
    <t xml:space="preserve">선풍기 이월</t>
  </si>
  <si>
    <t xml:space="preserve">2026-05-01</t>
  </si>
  <si>
    <t xml:space="preserve">EL-1007</t>
  </si>
  <si>
    <t xml:space="preserve">전자레인지 리퍼</t>
  </si>
  <si>
    <t xml:space="preserve">2026-06-18</t>
  </si>
  <si>
    <t xml:space="preserve">EL-1008</t>
  </si>
  <si>
    <t xml:space="preserve">가습기 리퍼</t>
  </si>
  <si>
    <t xml:space="preserve">2026-06-22</t>
  </si>
  <si>
    <t xml:space="preserve">CL-2001</t>
  </si>
  <si>
    <t xml:space="preserve">패딩 이월</t>
  </si>
  <si>
    <t xml:space="preserve">의류</t>
  </si>
  <si>
    <t xml:space="preserve">2026-05-15</t>
  </si>
  <si>
    <t xml:space="preserve">CL-2002</t>
  </si>
  <si>
    <t xml:space="preserve">니트 반품</t>
  </si>
  <si>
    <t xml:space="preserve">2026-06-10</t>
  </si>
  <si>
    <t xml:space="preserve">CL-2003</t>
  </si>
  <si>
    <t xml:space="preserve">청바지 리퍼</t>
  </si>
  <si>
    <t xml:space="preserve">2026-06-15</t>
  </si>
  <si>
    <t xml:space="preserve">CL-2004</t>
  </si>
  <si>
    <t xml:space="preserve">코트 이월</t>
  </si>
  <si>
    <t xml:space="preserve">2026-03-20</t>
  </si>
  <si>
    <t xml:space="preserve">CL-2005</t>
  </si>
  <si>
    <t xml:space="preserve">티셔츠 반품</t>
  </si>
  <si>
    <t xml:space="preserve">CL-2006</t>
  </si>
  <si>
    <t xml:space="preserve">원피스 이월</t>
  </si>
  <si>
    <t xml:space="preserve">2026-05-20</t>
  </si>
  <si>
    <t xml:space="preserve">CL-2007</t>
  </si>
  <si>
    <t xml:space="preserve">자켓 리퍼</t>
  </si>
  <si>
    <t xml:space="preserve">2026-06-24</t>
  </si>
  <si>
    <t xml:space="preserve">FD-3001</t>
  </si>
  <si>
    <t xml:space="preserve">견과류 세트 임박</t>
  </si>
  <si>
    <t xml:space="preserve">식품</t>
  </si>
  <si>
    <t xml:space="preserve">2026-07-01</t>
  </si>
  <si>
    <t xml:space="preserve">FD-3002</t>
  </si>
  <si>
    <t xml:space="preserve">커피 원두 임박</t>
  </si>
  <si>
    <t xml:space="preserve">2026-06-30</t>
  </si>
  <si>
    <t xml:space="preserve">FD-3003</t>
  </si>
  <si>
    <t xml:space="preserve">올리브유 임박</t>
  </si>
  <si>
    <t xml:space="preserve">2026-06-27</t>
  </si>
  <si>
    <t xml:space="preserve">FD-3004</t>
  </si>
  <si>
    <t xml:space="preserve">건강식품 반품</t>
  </si>
  <si>
    <t xml:space="preserve">2026-05-10</t>
  </si>
  <si>
    <t xml:space="preserve">FD-3005</t>
  </si>
  <si>
    <t xml:space="preserve">과자 종합 임박</t>
  </si>
  <si>
    <t xml:space="preserve">2026-07-02</t>
  </si>
  <si>
    <t xml:space="preserve">FD-3006</t>
  </si>
  <si>
    <t xml:space="preserve">차 세트 이월</t>
  </si>
  <si>
    <t xml:space="preserve">HL-4001</t>
  </si>
  <si>
    <t xml:space="preserve">프라이팬 세트 리퍼</t>
  </si>
  <si>
    <t xml:space="preserve">생활용품</t>
  </si>
  <si>
    <t xml:space="preserve">2026-06-12</t>
  </si>
  <si>
    <t xml:space="preserve">HL-4002</t>
  </si>
  <si>
    <t xml:space="preserve">수건 세트 반품</t>
  </si>
  <si>
    <t xml:space="preserve">HL-4003</t>
  </si>
  <si>
    <t xml:space="preserve">침구 세트 이월</t>
  </si>
  <si>
    <t xml:space="preserve">2026-04-15</t>
  </si>
  <si>
    <t xml:space="preserve">HL-4004</t>
  </si>
  <si>
    <t xml:space="preserve">주방칼 세트 리퍼</t>
  </si>
  <si>
    <t xml:space="preserve">HL-4005</t>
  </si>
  <si>
    <t xml:space="preserve">청소용품 세트</t>
  </si>
  <si>
    <t xml:space="preserve">HL-4006</t>
  </si>
  <si>
    <t xml:space="preserve">수납함 이월</t>
  </si>
  <si>
    <t xml:space="preserve">2026-05-05</t>
  </si>
  <si>
    <t xml:space="preserve">DG-5001</t>
  </si>
  <si>
    <t xml:space="preserve">블루투스 이어폰 리퍼</t>
  </si>
  <si>
    <t xml:space="preserve">디지털</t>
  </si>
  <si>
    <t xml:space="preserve">DG-5002</t>
  </si>
  <si>
    <t xml:space="preserve">보조배터리 반품</t>
  </si>
  <si>
    <t xml:space="preserve">DG-5003</t>
  </si>
  <si>
    <t xml:space="preserve">키보드 리퍼</t>
  </si>
  <si>
    <t xml:space="preserve">DG-5004</t>
  </si>
  <si>
    <t xml:space="preserve">태블릿 케이스 이월</t>
  </si>
  <si>
    <t xml:space="preserve">2026-04-20</t>
  </si>
  <si>
    <t xml:space="preserve">DG-5005</t>
  </si>
  <si>
    <t xml:space="preserve">스마트워치 반품</t>
  </si>
  <si>
    <t xml:space="preserve">2026-06-26</t>
  </si>
  <si>
    <t xml:space="preserve">DG-5006</t>
  </si>
  <si>
    <r>
      <rPr>
        <sz val="10"/>
        <color rgb="FF1A1A1A"/>
        <rFont val="Arial"/>
        <family val="0"/>
        <charset val="1"/>
      </rPr>
      <t xml:space="preserve">USB </t>
    </r>
    <r>
      <rPr>
        <sz val="10"/>
        <color rgb="FF1A1A1A"/>
        <rFont val="DejaVu Sans"/>
        <family val="2"/>
      </rPr>
      <t xml:space="preserve">허브 리퍼</t>
    </r>
  </si>
  <si>
    <r>
      <rPr>
        <b val="true"/>
        <sz val="13"/>
        <color rgb="FF1A1A1A"/>
        <rFont val="DejaVu Sans"/>
        <family val="2"/>
      </rPr>
      <t xml:space="preserve">지표 계산 </t>
    </r>
    <r>
      <rPr>
        <b val="true"/>
        <sz val="13"/>
        <color rgb="FF1A1A1A"/>
        <rFont val="Arial"/>
        <family val="0"/>
        <charset val="1"/>
      </rPr>
      <t xml:space="preserve">(</t>
    </r>
    <r>
      <rPr>
        <b val="true"/>
        <sz val="13"/>
        <color rgb="FF1A1A1A"/>
        <rFont val="DejaVu Sans"/>
        <family val="2"/>
      </rPr>
      <t xml:space="preserve">강사용 정답 </t>
    </r>
    <r>
      <rPr>
        <b val="true"/>
        <sz val="13"/>
        <color rgb="FF1A1A1A"/>
        <rFont val="Arial"/>
        <family val="0"/>
        <charset val="1"/>
      </rPr>
      <t xml:space="preserve">· </t>
    </r>
    <r>
      <rPr>
        <b val="true"/>
        <sz val="13"/>
        <color rgb="FF1A1A1A"/>
        <rFont val="DejaVu Sans"/>
        <family val="2"/>
      </rPr>
      <t xml:space="preserve">수식 자동계산</t>
    </r>
    <r>
      <rPr>
        <b val="true"/>
        <sz val="13"/>
        <color rgb="FF1A1A1A"/>
        <rFont val="Arial"/>
        <family val="0"/>
        <charset val="1"/>
      </rPr>
      <t xml:space="preserve">)</t>
    </r>
  </si>
  <si>
    <t xml:space="preserve">매출총이익률</t>
  </si>
  <si>
    <t xml:space="preserve">소진율</t>
  </si>
  <si>
    <r>
      <rPr>
        <b val="true"/>
        <sz val="10"/>
        <color rgb="FFFFFFFF"/>
        <rFont val="DejaVu Sans"/>
        <family val="2"/>
      </rPr>
      <t xml:space="preserve">소진예상일</t>
    </r>
    <r>
      <rPr>
        <b val="true"/>
        <sz val="10"/>
        <color rgb="FFFFFFFF"/>
        <rFont val="Arial"/>
        <family val="0"/>
        <charset val="1"/>
      </rPr>
      <t xml:space="preserve">(DOS)</t>
    </r>
  </si>
  <si>
    <t xml:space="preserve">데드스톡</t>
  </si>
  <si>
    <r>
      <rPr>
        <b val="true"/>
        <sz val="11"/>
        <color rgb="FFB97E1A"/>
        <rFont val="DejaVu Sans"/>
        <family val="2"/>
      </rPr>
      <t xml:space="preserve">카테고리 평균 소진율 </t>
    </r>
    <r>
      <rPr>
        <b val="true"/>
        <sz val="11"/>
        <color rgb="FFB97E1A"/>
        <rFont val="Arial"/>
        <family val="0"/>
        <charset val="1"/>
      </rPr>
      <t xml:space="preserve">· </t>
    </r>
    <r>
      <rPr>
        <b val="true"/>
        <sz val="11"/>
        <color rgb="FFB97E1A"/>
        <rFont val="DejaVu Sans"/>
        <family val="2"/>
      </rPr>
      <t xml:space="preserve">데드스톡 수</t>
    </r>
  </si>
  <si>
    <t xml:space="preserve">평균 소진율</t>
  </si>
  <si>
    <t xml:space="preserve">데드스톡 건수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</si>
</sst>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.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A1A1A"/>
      <name val="DejaVu Sans"/>
      <family val="2"/>
    </font>
    <font>
      <b val="true"/>
      <sz val="15"/>
      <color rgb="FF1A1A1A"/>
      <name val="Arial"/>
      <family val="0"/>
      <charset val="1"/>
    </font>
    <font>
      <sz val="11"/>
      <color rgb="FF1A1A1A"/>
      <name val="Arial"/>
      <family val="0"/>
      <charset val="1"/>
    </font>
    <font>
      <sz val="11"/>
      <color rgb="FF1A1A1A"/>
      <name val="DejaVu Sans"/>
      <family val="2"/>
    </font>
    <font>
      <b val="true"/>
      <sz val="11"/>
      <color rgb="FFB97E1A"/>
      <name val="Arial"/>
      <family val="0"/>
      <charset val="1"/>
    </font>
    <font>
      <b val="true"/>
      <sz val="11"/>
      <color rgb="FFB97E1A"/>
      <name val="DejaVu Sans"/>
      <family val="2"/>
    </font>
    <font>
      <b val="true"/>
      <sz val="13"/>
      <color rgb="FF1A1A1A"/>
      <name val="DejaVu Sans"/>
      <family val="2"/>
    </font>
    <font>
      <b val="true"/>
      <sz val="13"/>
      <color rgb="FF1A1A1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FFFFFF"/>
      <name val="DejaVu Sans"/>
      <family val="2"/>
    </font>
    <font>
      <sz val="10"/>
      <color rgb="FF1A1A1A"/>
      <name val="Arial"/>
      <family val="0"/>
      <charset val="1"/>
    </font>
    <font>
      <sz val="10"/>
      <color rgb="FF1A1A1A"/>
      <name val="DejaVu Sans"/>
      <family val="2"/>
    </font>
    <font>
      <b val="true"/>
      <sz val="10"/>
      <color rgb="FF1A1A1A"/>
      <name val="Arial"/>
      <family val="0"/>
      <charset val="1"/>
    </font>
    <font>
      <b val="true"/>
      <sz val="10"/>
      <color rgb="FFB4453C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B97E1A"/>
        <bgColor rgb="FFFF6600"/>
      </patternFill>
    </fill>
    <fill>
      <patternFill patternType="solid">
        <fgColor rgb="FFFBF7EE"/>
        <bgColor rgb="FFFFFFFF"/>
      </patternFill>
    </fill>
    <fill>
      <patternFill patternType="solid">
        <fgColor rgb="FFFFFFFF"/>
        <bgColor rgb="FFFBF7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2C4"/>
      </left>
      <right style="thin">
        <color rgb="FFD9D2C4"/>
      </right>
      <top style="thin">
        <color rgb="FFD9D2C4"/>
      </top>
      <bottom style="thin">
        <color rgb="FFD9D2C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97E1A"/>
      <rgbColor rgb="FF800080"/>
      <rgbColor rgb="FF008080"/>
      <rgbColor rgb="FFD9D2C4"/>
      <rgbColor rgb="FF808080"/>
      <rgbColor rgb="FF9999FF"/>
      <rgbColor rgb="FFB4453C"/>
      <rgbColor rgb="FFFBF7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4" min="2" style="0" width="20"/>
    <col collapsed="false" customWidth="true" hidden="false" outlineLevel="0" max="7" min="5" style="0" width="16"/>
  </cols>
  <sheetData>
    <row r="2" customFormat="false" ht="19.4" hidden="false" customHeight="false" outlineLevel="0" collapsed="false">
      <c r="B2" s="1" t="s">
        <v>0</v>
      </c>
      <c r="C2" s="1"/>
      <c r="D2" s="1"/>
      <c r="E2" s="1"/>
      <c r="F2" s="1"/>
      <c r="G2" s="1"/>
    </row>
    <row r="3" customFormat="false" ht="15" hidden="false" customHeight="false" outlineLevel="0" collapsed="false">
      <c r="B3" s="2"/>
    </row>
    <row r="4" customFormat="false" ht="15" hidden="false" customHeight="false" outlineLevel="0" collapsed="false">
      <c r="B4" s="3" t="s">
        <v>1</v>
      </c>
    </row>
    <row r="5" customFormat="false" ht="15" hidden="false" customHeight="false" outlineLevel="0" collapsed="false">
      <c r="B5" s="2"/>
    </row>
    <row r="6" customFormat="false" ht="15" hidden="false" customHeight="false" outlineLevel="0" collapsed="false">
      <c r="B6" s="4" t="s">
        <v>2</v>
      </c>
    </row>
    <row r="7" customFormat="false" ht="15" hidden="false" customHeight="false" outlineLevel="0" collapsed="false">
      <c r="B7" s="2" t="s">
        <v>3</v>
      </c>
    </row>
    <row r="8" customFormat="false" ht="15" hidden="false" customHeight="false" outlineLevel="0" collapsed="false">
      <c r="B8" s="2" t="s">
        <v>4</v>
      </c>
    </row>
    <row r="9" customFormat="false" ht="15" hidden="false" customHeight="false" outlineLevel="0" collapsed="false">
      <c r="B9" s="2"/>
    </row>
    <row r="10" customFormat="false" ht="15" hidden="false" customHeight="false" outlineLevel="0" collapsed="false">
      <c r="B10" s="4" t="s">
        <v>5</v>
      </c>
    </row>
    <row r="11" customFormat="false" ht="15" hidden="false" customHeight="false" outlineLevel="0" collapsed="false">
      <c r="B11" s="2" t="s">
        <v>6</v>
      </c>
    </row>
    <row r="12" customFormat="false" ht="15" hidden="false" customHeight="false" outlineLevel="0" collapsed="false">
      <c r="B12" s="2" t="s">
        <v>7</v>
      </c>
    </row>
    <row r="13" customFormat="false" ht="15" hidden="false" customHeight="false" outlineLevel="0" collapsed="false">
      <c r="B13" s="2" t="s">
        <v>8</v>
      </c>
    </row>
    <row r="14" customFormat="false" ht="15" hidden="false" customHeight="false" outlineLevel="0" collapsed="false">
      <c r="B14" s="2" t="s">
        <v>9</v>
      </c>
    </row>
    <row r="15" customFormat="false" ht="15" hidden="false" customHeight="false" outlineLevel="0" collapsed="false">
      <c r="B15" s="2" t="s">
        <v>10</v>
      </c>
    </row>
    <row r="16" customFormat="false" ht="15" hidden="false" customHeight="false" outlineLevel="0" collapsed="false">
      <c r="B16" s="2"/>
    </row>
    <row r="17" customFormat="false" ht="15" hidden="false" customHeight="false" outlineLevel="0" collapsed="false">
      <c r="B17" s="4" t="s">
        <v>11</v>
      </c>
    </row>
    <row r="18" customFormat="false" ht="15" hidden="false" customHeight="false" outlineLevel="0" collapsed="false">
      <c r="B18" s="2" t="s">
        <v>12</v>
      </c>
    </row>
    <row r="19" customFormat="false" ht="15" hidden="false" customHeight="false" outlineLevel="0" collapsed="false">
      <c r="B19" s="2" t="s">
        <v>13</v>
      </c>
    </row>
    <row r="20" customFormat="false" ht="15" hidden="false" customHeight="false" outlineLevel="0" collapsed="false">
      <c r="B20" s="2" t="s">
        <v>14</v>
      </c>
    </row>
  </sheetData>
  <mergeCells count="1">
    <mergeCell ref="B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0"/>
    <col collapsed="false" customWidth="true" hidden="false" outlineLevel="0" max="3" min="3" style="0" width="11"/>
    <col collapsed="false" customWidth="true" hidden="false" outlineLevel="0" max="5" min="4" style="0" width="9"/>
    <col collapsed="false" customWidth="true" hidden="false" outlineLevel="0" max="6" min="6" style="0" width="12"/>
    <col collapsed="false" customWidth="true" hidden="false" outlineLevel="0" max="7" min="7" style="0" width="10"/>
    <col collapsed="false" customWidth="true" hidden="false" outlineLevel="0" max="8" min="8" style="0" width="11"/>
    <col collapsed="false" customWidth="true" hidden="false" outlineLevel="0" max="9" min="9" style="0" width="12"/>
    <col collapsed="false" customWidth="true" hidden="false" outlineLevel="0" max="12" min="10" style="0" width="10"/>
  </cols>
  <sheetData>
    <row r="1" customFormat="false" ht="24" hidden="false" customHeight="true" outlineLevel="0" collapsed="false">
      <c r="A1" s="5" t="s">
        <v>15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3" customFormat="false" ht="21.75" hidden="false" customHeight="true" outlineLevel="0" collapsed="false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7" t="s">
        <v>25</v>
      </c>
      <c r="K3" s="7" t="s">
        <v>26</v>
      </c>
      <c r="L3" s="7" t="s">
        <v>27</v>
      </c>
    </row>
    <row r="4" customFormat="false" ht="15" hidden="false" customHeight="false" outlineLevel="0" collapsed="false">
      <c r="A4" s="8" t="s">
        <v>28</v>
      </c>
      <c r="B4" s="9" t="s">
        <v>29</v>
      </c>
      <c r="C4" s="10" t="s">
        <v>30</v>
      </c>
      <c r="D4" s="8" t="s">
        <v>31</v>
      </c>
      <c r="E4" s="10" t="s">
        <v>32</v>
      </c>
      <c r="F4" s="8" t="s">
        <v>33</v>
      </c>
      <c r="G4" s="8" t="n">
        <v>20</v>
      </c>
      <c r="H4" s="11" t="n">
        <v>88000</v>
      </c>
      <c r="I4" s="11" t="n">
        <v>159000</v>
      </c>
      <c r="J4" s="8" t="n">
        <v>40</v>
      </c>
      <c r="K4" s="8" t="n">
        <v>37</v>
      </c>
      <c r="L4" s="8" t="n">
        <v>3</v>
      </c>
    </row>
    <row r="5" customFormat="false" ht="15" hidden="false" customHeight="false" outlineLevel="0" collapsed="false">
      <c r="A5" s="12" t="s">
        <v>34</v>
      </c>
      <c r="B5" s="13" t="s">
        <v>35</v>
      </c>
      <c r="C5" s="14" t="s">
        <v>30</v>
      </c>
      <c r="D5" s="12" t="s">
        <v>36</v>
      </c>
      <c r="E5" s="14" t="s">
        <v>37</v>
      </c>
      <c r="F5" s="12" t="s">
        <v>38</v>
      </c>
      <c r="G5" s="12" t="n">
        <v>15</v>
      </c>
      <c r="H5" s="15" t="n">
        <v>42000</v>
      </c>
      <c r="I5" s="15" t="n">
        <v>79000</v>
      </c>
      <c r="J5" s="12" t="n">
        <v>60</v>
      </c>
      <c r="K5" s="12" t="n">
        <v>55</v>
      </c>
      <c r="L5" s="12" t="n">
        <v>5</v>
      </c>
    </row>
    <row r="6" customFormat="false" ht="15" hidden="false" customHeight="false" outlineLevel="0" collapsed="false">
      <c r="A6" s="8" t="s">
        <v>39</v>
      </c>
      <c r="B6" s="9" t="s">
        <v>40</v>
      </c>
      <c r="C6" s="10" t="s">
        <v>30</v>
      </c>
      <c r="D6" s="8" t="s">
        <v>31</v>
      </c>
      <c r="E6" s="10" t="s">
        <v>32</v>
      </c>
      <c r="F6" s="8" t="s">
        <v>41</v>
      </c>
      <c r="G6" s="8" t="n">
        <v>96</v>
      </c>
      <c r="H6" s="11" t="n">
        <v>55000</v>
      </c>
      <c r="I6" s="11" t="n">
        <v>99000</v>
      </c>
      <c r="J6" s="8" t="n">
        <v>30</v>
      </c>
      <c r="K6" s="8" t="n">
        <v>5</v>
      </c>
      <c r="L6" s="8" t="n">
        <v>25</v>
      </c>
    </row>
    <row r="7" customFormat="false" ht="15" hidden="false" customHeight="false" outlineLevel="0" collapsed="false">
      <c r="A7" s="12" t="s">
        <v>42</v>
      </c>
      <c r="B7" s="13" t="s">
        <v>43</v>
      </c>
      <c r="C7" s="14" t="s">
        <v>30</v>
      </c>
      <c r="D7" s="12" t="s">
        <v>44</v>
      </c>
      <c r="E7" s="14" t="s">
        <v>45</v>
      </c>
      <c r="F7" s="12" t="s">
        <v>46</v>
      </c>
      <c r="G7" s="12" t="n">
        <v>12</v>
      </c>
      <c r="H7" s="15" t="n">
        <v>70000</v>
      </c>
      <c r="I7" s="15" t="n">
        <v>129000</v>
      </c>
      <c r="J7" s="12" t="n">
        <v>25</v>
      </c>
      <c r="K7" s="12" t="n">
        <v>22</v>
      </c>
      <c r="L7" s="12" t="n">
        <v>3</v>
      </c>
    </row>
    <row r="8" customFormat="false" ht="15" hidden="false" customHeight="false" outlineLevel="0" collapsed="false">
      <c r="A8" s="8" t="s">
        <v>47</v>
      </c>
      <c r="B8" s="9" t="s">
        <v>48</v>
      </c>
      <c r="C8" s="10" t="s">
        <v>30</v>
      </c>
      <c r="D8" s="8" t="s">
        <v>31</v>
      </c>
      <c r="E8" s="10" t="s">
        <v>37</v>
      </c>
      <c r="F8" s="8" t="s">
        <v>49</v>
      </c>
      <c r="G8" s="8" t="n">
        <v>102</v>
      </c>
      <c r="H8" s="11" t="n">
        <v>180000</v>
      </c>
      <c r="I8" s="11" t="n">
        <v>299000</v>
      </c>
      <c r="J8" s="8" t="n">
        <v>20</v>
      </c>
      <c r="K8" s="8" t="n">
        <v>3</v>
      </c>
      <c r="L8" s="8" t="n">
        <v>17</v>
      </c>
    </row>
    <row r="9" customFormat="false" ht="15" hidden="false" customHeight="false" outlineLevel="0" collapsed="false">
      <c r="A9" s="12" t="s">
        <v>50</v>
      </c>
      <c r="B9" s="13" t="s">
        <v>51</v>
      </c>
      <c r="C9" s="14" t="s">
        <v>30</v>
      </c>
      <c r="D9" s="12" t="s">
        <v>36</v>
      </c>
      <c r="E9" s="14" t="s">
        <v>45</v>
      </c>
      <c r="F9" s="12" t="s">
        <v>52</v>
      </c>
      <c r="G9" s="12" t="n">
        <v>70</v>
      </c>
      <c r="H9" s="15" t="n">
        <v>15000</v>
      </c>
      <c r="I9" s="15" t="n">
        <v>29000</v>
      </c>
      <c r="J9" s="12" t="n">
        <v>80</v>
      </c>
      <c r="K9" s="12" t="n">
        <v>14</v>
      </c>
      <c r="L9" s="12" t="n">
        <v>66</v>
      </c>
    </row>
    <row r="10" customFormat="false" ht="15" hidden="false" customHeight="false" outlineLevel="0" collapsed="false">
      <c r="A10" s="8" t="s">
        <v>53</v>
      </c>
      <c r="B10" s="9" t="s">
        <v>54</v>
      </c>
      <c r="C10" s="10" t="s">
        <v>30</v>
      </c>
      <c r="D10" s="8" t="s">
        <v>31</v>
      </c>
      <c r="E10" s="10" t="s">
        <v>32</v>
      </c>
      <c r="F10" s="8" t="s">
        <v>55</v>
      </c>
      <c r="G10" s="8" t="n">
        <v>22</v>
      </c>
      <c r="H10" s="11" t="n">
        <v>38000</v>
      </c>
      <c r="I10" s="11" t="n">
        <v>69000</v>
      </c>
      <c r="J10" s="8" t="n">
        <v>45</v>
      </c>
      <c r="K10" s="8" t="n">
        <v>41</v>
      </c>
      <c r="L10" s="8" t="n">
        <v>4</v>
      </c>
    </row>
    <row r="11" customFormat="false" ht="15" hidden="false" customHeight="false" outlineLevel="0" collapsed="false">
      <c r="A11" s="12" t="s">
        <v>56</v>
      </c>
      <c r="B11" s="13" t="s">
        <v>57</v>
      </c>
      <c r="C11" s="14" t="s">
        <v>30</v>
      </c>
      <c r="D11" s="12" t="s">
        <v>36</v>
      </c>
      <c r="E11" s="14" t="s">
        <v>37</v>
      </c>
      <c r="F11" s="12" t="s">
        <v>58</v>
      </c>
      <c r="G11" s="12" t="n">
        <v>18</v>
      </c>
      <c r="H11" s="15" t="n">
        <v>22000</v>
      </c>
      <c r="I11" s="15" t="n">
        <v>45000</v>
      </c>
      <c r="J11" s="12" t="n">
        <v>50</v>
      </c>
      <c r="K11" s="12" t="n">
        <v>46</v>
      </c>
      <c r="L11" s="12" t="n">
        <v>4</v>
      </c>
    </row>
    <row r="12" customFormat="false" ht="15" hidden="false" customHeight="false" outlineLevel="0" collapsed="false">
      <c r="A12" s="8" t="s">
        <v>59</v>
      </c>
      <c r="B12" s="9" t="s">
        <v>60</v>
      </c>
      <c r="C12" s="10" t="s">
        <v>61</v>
      </c>
      <c r="D12" s="8" t="s">
        <v>36</v>
      </c>
      <c r="E12" s="10" t="s">
        <v>32</v>
      </c>
      <c r="F12" s="8" t="s">
        <v>62</v>
      </c>
      <c r="G12" s="8" t="n">
        <v>56</v>
      </c>
      <c r="H12" s="11" t="n">
        <v>45000</v>
      </c>
      <c r="I12" s="11" t="n">
        <v>89000</v>
      </c>
      <c r="J12" s="8" t="n">
        <v>120</v>
      </c>
      <c r="K12" s="8" t="n">
        <v>58</v>
      </c>
      <c r="L12" s="8" t="n">
        <v>62</v>
      </c>
    </row>
    <row r="13" customFormat="false" ht="15" hidden="false" customHeight="false" outlineLevel="0" collapsed="false">
      <c r="A13" s="12" t="s">
        <v>63</v>
      </c>
      <c r="B13" s="13" t="s">
        <v>64</v>
      </c>
      <c r="C13" s="14" t="s">
        <v>61</v>
      </c>
      <c r="D13" s="12" t="s">
        <v>31</v>
      </c>
      <c r="E13" s="14" t="s">
        <v>37</v>
      </c>
      <c r="F13" s="12" t="s">
        <v>65</v>
      </c>
      <c r="G13" s="12" t="n">
        <v>30</v>
      </c>
      <c r="H13" s="15" t="n">
        <v>12000</v>
      </c>
      <c r="I13" s="15" t="n">
        <v>29000</v>
      </c>
      <c r="J13" s="12" t="n">
        <v>90</v>
      </c>
      <c r="K13" s="12" t="n">
        <v>71</v>
      </c>
      <c r="L13" s="12" t="n">
        <v>19</v>
      </c>
    </row>
    <row r="14" customFormat="false" ht="15" hidden="false" customHeight="false" outlineLevel="0" collapsed="false">
      <c r="A14" s="8" t="s">
        <v>66</v>
      </c>
      <c r="B14" s="9" t="s">
        <v>67</v>
      </c>
      <c r="C14" s="10" t="s">
        <v>61</v>
      </c>
      <c r="D14" s="8" t="s">
        <v>36</v>
      </c>
      <c r="E14" s="10" t="s">
        <v>45</v>
      </c>
      <c r="F14" s="8" t="s">
        <v>68</v>
      </c>
      <c r="G14" s="8" t="n">
        <v>25</v>
      </c>
      <c r="H14" s="11" t="n">
        <v>18000</v>
      </c>
      <c r="I14" s="11" t="n">
        <v>39000</v>
      </c>
      <c r="J14" s="8" t="n">
        <v>100</v>
      </c>
      <c r="K14" s="8" t="n">
        <v>88</v>
      </c>
      <c r="L14" s="8" t="n">
        <v>12</v>
      </c>
    </row>
    <row r="15" customFormat="false" ht="15" hidden="false" customHeight="false" outlineLevel="0" collapsed="false">
      <c r="A15" s="12" t="s">
        <v>69</v>
      </c>
      <c r="B15" s="13" t="s">
        <v>70</v>
      </c>
      <c r="C15" s="14" t="s">
        <v>61</v>
      </c>
      <c r="D15" s="12" t="s">
        <v>31</v>
      </c>
      <c r="E15" s="14" t="s">
        <v>32</v>
      </c>
      <c r="F15" s="12" t="s">
        <v>71</v>
      </c>
      <c r="G15" s="12" t="n">
        <v>112</v>
      </c>
      <c r="H15" s="15" t="n">
        <v>60000</v>
      </c>
      <c r="I15" s="15" t="n">
        <v>119000</v>
      </c>
      <c r="J15" s="12" t="n">
        <v>40</v>
      </c>
      <c r="K15" s="12" t="n">
        <v>9</v>
      </c>
      <c r="L15" s="12" t="n">
        <v>31</v>
      </c>
    </row>
    <row r="16" customFormat="false" ht="15" hidden="false" customHeight="false" outlineLevel="0" collapsed="false">
      <c r="A16" s="8" t="s">
        <v>72</v>
      </c>
      <c r="B16" s="9" t="s">
        <v>73</v>
      </c>
      <c r="C16" s="10" t="s">
        <v>61</v>
      </c>
      <c r="D16" s="8" t="s">
        <v>36</v>
      </c>
      <c r="E16" s="10" t="s">
        <v>37</v>
      </c>
      <c r="F16" s="8" t="s">
        <v>46</v>
      </c>
      <c r="G16" s="8" t="n">
        <v>12</v>
      </c>
      <c r="H16" s="11" t="n">
        <v>5000</v>
      </c>
      <c r="I16" s="11" t="n">
        <v>15000</v>
      </c>
      <c r="J16" s="8" t="n">
        <v>200</v>
      </c>
      <c r="K16" s="8" t="n">
        <v>180</v>
      </c>
      <c r="L16" s="8" t="n">
        <v>20</v>
      </c>
    </row>
    <row r="17" customFormat="false" ht="15" hidden="false" customHeight="false" outlineLevel="0" collapsed="false">
      <c r="A17" s="12" t="s">
        <v>74</v>
      </c>
      <c r="B17" s="13" t="s">
        <v>75</v>
      </c>
      <c r="C17" s="14" t="s">
        <v>61</v>
      </c>
      <c r="D17" s="12" t="s">
        <v>31</v>
      </c>
      <c r="E17" s="14" t="s">
        <v>45</v>
      </c>
      <c r="F17" s="12" t="s">
        <v>76</v>
      </c>
      <c r="G17" s="12" t="n">
        <v>51</v>
      </c>
      <c r="H17" s="15" t="n">
        <v>25000</v>
      </c>
      <c r="I17" s="15" t="n">
        <v>55000</v>
      </c>
      <c r="J17" s="12" t="n">
        <v>70</v>
      </c>
      <c r="K17" s="12" t="n">
        <v>33</v>
      </c>
      <c r="L17" s="12" t="n">
        <v>37</v>
      </c>
    </row>
    <row r="18" customFormat="false" ht="15" hidden="false" customHeight="false" outlineLevel="0" collapsed="false">
      <c r="A18" s="8" t="s">
        <v>77</v>
      </c>
      <c r="B18" s="9" t="s">
        <v>78</v>
      </c>
      <c r="C18" s="10" t="s">
        <v>61</v>
      </c>
      <c r="D18" s="8" t="s">
        <v>36</v>
      </c>
      <c r="E18" s="10" t="s">
        <v>32</v>
      </c>
      <c r="F18" s="8" t="s">
        <v>79</v>
      </c>
      <c r="G18" s="8" t="n">
        <v>16</v>
      </c>
      <c r="H18" s="11" t="n">
        <v>32000</v>
      </c>
      <c r="I18" s="11" t="n">
        <v>69000</v>
      </c>
      <c r="J18" s="8" t="n">
        <v>55</v>
      </c>
      <c r="K18" s="8" t="n">
        <v>49</v>
      </c>
      <c r="L18" s="8" t="n">
        <v>6</v>
      </c>
    </row>
    <row r="19" customFormat="false" ht="15" hidden="false" customHeight="false" outlineLevel="0" collapsed="false">
      <c r="A19" s="12" t="s">
        <v>80</v>
      </c>
      <c r="B19" s="13" t="s">
        <v>81</v>
      </c>
      <c r="C19" s="14" t="s">
        <v>82</v>
      </c>
      <c r="D19" s="12" t="s">
        <v>31</v>
      </c>
      <c r="E19" s="14" t="s">
        <v>32</v>
      </c>
      <c r="F19" s="12" t="s">
        <v>83</v>
      </c>
      <c r="G19" s="12" t="n">
        <v>9</v>
      </c>
      <c r="H19" s="15" t="n">
        <v>8000</v>
      </c>
      <c r="I19" s="15" t="n">
        <v>15900</v>
      </c>
      <c r="J19" s="12" t="n">
        <v>150</v>
      </c>
      <c r="K19" s="12" t="n">
        <v>138</v>
      </c>
      <c r="L19" s="12" t="n">
        <v>12</v>
      </c>
    </row>
    <row r="20" customFormat="false" ht="15" hidden="false" customHeight="false" outlineLevel="0" collapsed="false">
      <c r="A20" s="8" t="s">
        <v>84</v>
      </c>
      <c r="B20" s="9" t="s">
        <v>85</v>
      </c>
      <c r="C20" s="10" t="s">
        <v>82</v>
      </c>
      <c r="D20" s="8" t="s">
        <v>36</v>
      </c>
      <c r="E20" s="10" t="s">
        <v>37</v>
      </c>
      <c r="F20" s="8" t="s">
        <v>86</v>
      </c>
      <c r="G20" s="8" t="n">
        <v>10</v>
      </c>
      <c r="H20" s="11" t="n">
        <v>9000</v>
      </c>
      <c r="I20" s="11" t="n">
        <v>17900</v>
      </c>
      <c r="J20" s="8" t="n">
        <v>120</v>
      </c>
      <c r="K20" s="8" t="n">
        <v>112</v>
      </c>
      <c r="L20" s="8" t="n">
        <v>8</v>
      </c>
    </row>
    <row r="21" customFormat="false" ht="15" hidden="false" customHeight="false" outlineLevel="0" collapsed="false">
      <c r="A21" s="12" t="s">
        <v>87</v>
      </c>
      <c r="B21" s="13" t="s">
        <v>88</v>
      </c>
      <c r="C21" s="14" t="s">
        <v>82</v>
      </c>
      <c r="D21" s="12" t="s">
        <v>31</v>
      </c>
      <c r="E21" s="14" t="s">
        <v>45</v>
      </c>
      <c r="F21" s="12" t="s">
        <v>89</v>
      </c>
      <c r="G21" s="12" t="n">
        <v>13</v>
      </c>
      <c r="H21" s="15" t="n">
        <v>11000</v>
      </c>
      <c r="I21" s="15" t="n">
        <v>19900</v>
      </c>
      <c r="J21" s="12" t="n">
        <v>90</v>
      </c>
      <c r="K21" s="12" t="n">
        <v>61</v>
      </c>
      <c r="L21" s="12" t="n">
        <v>29</v>
      </c>
    </row>
    <row r="22" customFormat="false" ht="15" hidden="false" customHeight="false" outlineLevel="0" collapsed="false">
      <c r="A22" s="8" t="s">
        <v>90</v>
      </c>
      <c r="B22" s="9" t="s">
        <v>91</v>
      </c>
      <c r="C22" s="10" t="s">
        <v>82</v>
      </c>
      <c r="D22" s="8" t="s">
        <v>44</v>
      </c>
      <c r="E22" s="10" t="s">
        <v>32</v>
      </c>
      <c r="F22" s="8" t="s">
        <v>92</v>
      </c>
      <c r="G22" s="8" t="n">
        <v>61</v>
      </c>
      <c r="H22" s="11" t="n">
        <v>15000</v>
      </c>
      <c r="I22" s="11" t="n">
        <v>29000</v>
      </c>
      <c r="J22" s="8" t="n">
        <v>60</v>
      </c>
      <c r="K22" s="8" t="n">
        <v>12</v>
      </c>
      <c r="L22" s="8" t="n">
        <v>48</v>
      </c>
    </row>
    <row r="23" customFormat="false" ht="15" hidden="false" customHeight="false" outlineLevel="0" collapsed="false">
      <c r="A23" s="12" t="s">
        <v>93</v>
      </c>
      <c r="B23" s="13" t="s">
        <v>94</v>
      </c>
      <c r="C23" s="14" t="s">
        <v>82</v>
      </c>
      <c r="D23" s="12" t="s">
        <v>36</v>
      </c>
      <c r="E23" s="14" t="s">
        <v>37</v>
      </c>
      <c r="F23" s="12" t="s">
        <v>95</v>
      </c>
      <c r="G23" s="12" t="n">
        <v>8</v>
      </c>
      <c r="H23" s="15" t="n">
        <v>4000</v>
      </c>
      <c r="I23" s="15" t="n">
        <v>8900</v>
      </c>
      <c r="J23" s="12" t="n">
        <v>200</v>
      </c>
      <c r="K23" s="12" t="n">
        <v>190</v>
      </c>
      <c r="L23" s="12" t="n">
        <v>10</v>
      </c>
    </row>
    <row r="24" customFormat="false" ht="15" hidden="false" customHeight="false" outlineLevel="0" collapsed="false">
      <c r="A24" s="8" t="s">
        <v>96</v>
      </c>
      <c r="B24" s="9" t="s">
        <v>97</v>
      </c>
      <c r="C24" s="10" t="s">
        <v>82</v>
      </c>
      <c r="D24" s="8" t="s">
        <v>31</v>
      </c>
      <c r="E24" s="10" t="s">
        <v>45</v>
      </c>
      <c r="F24" s="8" t="s">
        <v>33</v>
      </c>
      <c r="G24" s="8" t="n">
        <v>20</v>
      </c>
      <c r="H24" s="11" t="n">
        <v>12000</v>
      </c>
      <c r="I24" s="11" t="n">
        <v>25000</v>
      </c>
      <c r="J24" s="8" t="n">
        <v>80</v>
      </c>
      <c r="K24" s="8" t="n">
        <v>52</v>
      </c>
      <c r="L24" s="8" t="n">
        <v>28</v>
      </c>
    </row>
    <row r="25" customFormat="false" ht="15" hidden="false" customHeight="false" outlineLevel="0" collapsed="false">
      <c r="A25" s="12" t="s">
        <v>98</v>
      </c>
      <c r="B25" s="13" t="s">
        <v>99</v>
      </c>
      <c r="C25" s="14" t="s">
        <v>100</v>
      </c>
      <c r="D25" s="12" t="s">
        <v>31</v>
      </c>
      <c r="E25" s="14" t="s">
        <v>32</v>
      </c>
      <c r="F25" s="12" t="s">
        <v>101</v>
      </c>
      <c r="G25" s="12" t="n">
        <v>28</v>
      </c>
      <c r="H25" s="15" t="n">
        <v>18000</v>
      </c>
      <c r="I25" s="15" t="n">
        <v>39000</v>
      </c>
      <c r="J25" s="12" t="n">
        <v>70</v>
      </c>
      <c r="K25" s="12" t="n">
        <v>58</v>
      </c>
      <c r="L25" s="12" t="n">
        <v>12</v>
      </c>
    </row>
    <row r="26" customFormat="false" ht="15" hidden="false" customHeight="false" outlineLevel="0" collapsed="false">
      <c r="A26" s="8" t="s">
        <v>102</v>
      </c>
      <c r="B26" s="9" t="s">
        <v>103</v>
      </c>
      <c r="C26" s="10" t="s">
        <v>100</v>
      </c>
      <c r="D26" s="8" t="s">
        <v>36</v>
      </c>
      <c r="E26" s="10" t="s">
        <v>37</v>
      </c>
      <c r="F26" s="8" t="s">
        <v>55</v>
      </c>
      <c r="G26" s="8" t="n">
        <v>22</v>
      </c>
      <c r="H26" s="11" t="n">
        <v>9000</v>
      </c>
      <c r="I26" s="11" t="n">
        <v>19000</v>
      </c>
      <c r="J26" s="8" t="n">
        <v>150</v>
      </c>
      <c r="K26" s="8" t="n">
        <v>121</v>
      </c>
      <c r="L26" s="8" t="n">
        <v>29</v>
      </c>
    </row>
    <row r="27" customFormat="false" ht="15" hidden="false" customHeight="false" outlineLevel="0" collapsed="false">
      <c r="A27" s="12" t="s">
        <v>104</v>
      </c>
      <c r="B27" s="13" t="s">
        <v>105</v>
      </c>
      <c r="C27" s="14" t="s">
        <v>100</v>
      </c>
      <c r="D27" s="12" t="s">
        <v>31</v>
      </c>
      <c r="E27" s="14" t="s">
        <v>45</v>
      </c>
      <c r="F27" s="12" t="s">
        <v>106</v>
      </c>
      <c r="G27" s="12" t="n">
        <v>86</v>
      </c>
      <c r="H27" s="15" t="n">
        <v>35000</v>
      </c>
      <c r="I27" s="15" t="n">
        <v>69000</v>
      </c>
      <c r="J27" s="12" t="n">
        <v>50</v>
      </c>
      <c r="K27" s="12" t="n">
        <v>11</v>
      </c>
      <c r="L27" s="12" t="n">
        <v>39</v>
      </c>
    </row>
    <row r="28" customFormat="false" ht="15" hidden="false" customHeight="false" outlineLevel="0" collapsed="false">
      <c r="A28" s="8" t="s">
        <v>107</v>
      </c>
      <c r="B28" s="9" t="s">
        <v>108</v>
      </c>
      <c r="C28" s="10" t="s">
        <v>100</v>
      </c>
      <c r="D28" s="8" t="s">
        <v>36</v>
      </c>
      <c r="E28" s="10" t="s">
        <v>32</v>
      </c>
      <c r="F28" s="8" t="s">
        <v>38</v>
      </c>
      <c r="G28" s="8" t="n">
        <v>15</v>
      </c>
      <c r="H28" s="11" t="n">
        <v>15000</v>
      </c>
      <c r="I28" s="11" t="n">
        <v>32000</v>
      </c>
      <c r="J28" s="8" t="n">
        <v>60</v>
      </c>
      <c r="K28" s="8" t="n">
        <v>53</v>
      </c>
      <c r="L28" s="8" t="n">
        <v>7</v>
      </c>
    </row>
    <row r="29" customFormat="false" ht="15" hidden="false" customHeight="false" outlineLevel="0" collapsed="false">
      <c r="A29" s="12" t="s">
        <v>109</v>
      </c>
      <c r="B29" s="13" t="s">
        <v>110</v>
      </c>
      <c r="C29" s="14" t="s">
        <v>100</v>
      </c>
      <c r="D29" s="12" t="s">
        <v>31</v>
      </c>
      <c r="E29" s="14" t="s">
        <v>37</v>
      </c>
      <c r="F29" s="12" t="s">
        <v>58</v>
      </c>
      <c r="G29" s="12" t="n">
        <v>18</v>
      </c>
      <c r="H29" s="15" t="n">
        <v>7000</v>
      </c>
      <c r="I29" s="15" t="n">
        <v>15000</v>
      </c>
      <c r="J29" s="12" t="n">
        <v>120</v>
      </c>
      <c r="K29" s="12" t="n">
        <v>98</v>
      </c>
      <c r="L29" s="12" t="n">
        <v>22</v>
      </c>
    </row>
    <row r="30" customFormat="false" ht="15" hidden="false" customHeight="false" outlineLevel="0" collapsed="false">
      <c r="A30" s="8" t="s">
        <v>111</v>
      </c>
      <c r="B30" s="9" t="s">
        <v>112</v>
      </c>
      <c r="C30" s="10" t="s">
        <v>100</v>
      </c>
      <c r="D30" s="8" t="s">
        <v>44</v>
      </c>
      <c r="E30" s="10" t="s">
        <v>45</v>
      </c>
      <c r="F30" s="8" t="s">
        <v>113</v>
      </c>
      <c r="G30" s="8" t="n">
        <v>67</v>
      </c>
      <c r="H30" s="11" t="n">
        <v>6000</v>
      </c>
      <c r="I30" s="11" t="n">
        <v>13000</v>
      </c>
      <c r="J30" s="8" t="n">
        <v>100</v>
      </c>
      <c r="K30" s="8" t="n">
        <v>28</v>
      </c>
      <c r="L30" s="8" t="n">
        <v>72</v>
      </c>
    </row>
    <row r="31" customFormat="false" ht="15" hidden="false" customHeight="false" outlineLevel="0" collapsed="false">
      <c r="A31" s="12" t="s">
        <v>114</v>
      </c>
      <c r="B31" s="13" t="s">
        <v>115</v>
      </c>
      <c r="C31" s="14" t="s">
        <v>116</v>
      </c>
      <c r="D31" s="12" t="s">
        <v>31</v>
      </c>
      <c r="E31" s="14" t="s">
        <v>32</v>
      </c>
      <c r="F31" s="12" t="s">
        <v>33</v>
      </c>
      <c r="G31" s="12" t="n">
        <v>20</v>
      </c>
      <c r="H31" s="15" t="n">
        <v>25000</v>
      </c>
      <c r="I31" s="15" t="n">
        <v>49000</v>
      </c>
      <c r="J31" s="12" t="n">
        <v>80</v>
      </c>
      <c r="K31" s="12" t="n">
        <v>73</v>
      </c>
      <c r="L31" s="12" t="n">
        <v>7</v>
      </c>
    </row>
    <row r="32" customFormat="false" ht="15" hidden="false" customHeight="false" outlineLevel="0" collapsed="false">
      <c r="A32" s="8" t="s">
        <v>117</v>
      </c>
      <c r="B32" s="9" t="s">
        <v>118</v>
      </c>
      <c r="C32" s="10" t="s">
        <v>116</v>
      </c>
      <c r="D32" s="8" t="s">
        <v>36</v>
      </c>
      <c r="E32" s="10" t="s">
        <v>37</v>
      </c>
      <c r="F32" s="8" t="s">
        <v>79</v>
      </c>
      <c r="G32" s="8" t="n">
        <v>16</v>
      </c>
      <c r="H32" s="11" t="n">
        <v>12000</v>
      </c>
      <c r="I32" s="11" t="n">
        <v>25000</v>
      </c>
      <c r="J32" s="8" t="n">
        <v>100</v>
      </c>
      <c r="K32" s="8" t="n">
        <v>91</v>
      </c>
      <c r="L32" s="8" t="n">
        <v>9</v>
      </c>
    </row>
    <row r="33" customFormat="false" ht="15" hidden="false" customHeight="false" outlineLevel="0" collapsed="false">
      <c r="A33" s="12" t="s">
        <v>119</v>
      </c>
      <c r="B33" s="13" t="s">
        <v>120</v>
      </c>
      <c r="C33" s="14" t="s">
        <v>116</v>
      </c>
      <c r="D33" s="12" t="s">
        <v>31</v>
      </c>
      <c r="E33" s="14" t="s">
        <v>45</v>
      </c>
      <c r="F33" s="12" t="s">
        <v>68</v>
      </c>
      <c r="G33" s="12" t="n">
        <v>25</v>
      </c>
      <c r="H33" s="15" t="n">
        <v>20000</v>
      </c>
      <c r="I33" s="15" t="n">
        <v>39000</v>
      </c>
      <c r="J33" s="12" t="n">
        <v>60</v>
      </c>
      <c r="K33" s="12" t="n">
        <v>48</v>
      </c>
      <c r="L33" s="12" t="n">
        <v>12</v>
      </c>
    </row>
    <row r="34" customFormat="false" ht="15" hidden="false" customHeight="false" outlineLevel="0" collapsed="false">
      <c r="A34" s="8" t="s">
        <v>121</v>
      </c>
      <c r="B34" s="9" t="s">
        <v>122</v>
      </c>
      <c r="C34" s="10" t="s">
        <v>116</v>
      </c>
      <c r="D34" s="8" t="s">
        <v>44</v>
      </c>
      <c r="E34" s="10" t="s">
        <v>32</v>
      </c>
      <c r="F34" s="8" t="s">
        <v>123</v>
      </c>
      <c r="G34" s="8" t="n">
        <v>81</v>
      </c>
      <c r="H34" s="11" t="n">
        <v>8000</v>
      </c>
      <c r="I34" s="11" t="n">
        <v>17000</v>
      </c>
      <c r="J34" s="8" t="n">
        <v>90</v>
      </c>
      <c r="K34" s="8" t="n">
        <v>19</v>
      </c>
      <c r="L34" s="8" t="n">
        <v>71</v>
      </c>
    </row>
    <row r="35" customFormat="false" ht="15" hidden="false" customHeight="false" outlineLevel="0" collapsed="false">
      <c r="A35" s="12" t="s">
        <v>124</v>
      </c>
      <c r="B35" s="13" t="s">
        <v>125</v>
      </c>
      <c r="C35" s="14" t="s">
        <v>116</v>
      </c>
      <c r="D35" s="12" t="s">
        <v>31</v>
      </c>
      <c r="E35" s="14" t="s">
        <v>37</v>
      </c>
      <c r="F35" s="12" t="s">
        <v>126</v>
      </c>
      <c r="G35" s="12" t="n">
        <v>14</v>
      </c>
      <c r="H35" s="15" t="n">
        <v>55000</v>
      </c>
      <c r="I35" s="15" t="n">
        <v>99000</v>
      </c>
      <c r="J35" s="12" t="n">
        <v>40</v>
      </c>
      <c r="K35" s="12" t="n">
        <v>35</v>
      </c>
      <c r="L35" s="12" t="n">
        <v>5</v>
      </c>
    </row>
    <row r="36" customFormat="false" ht="15" hidden="false" customHeight="false" outlineLevel="0" collapsed="false">
      <c r="A36" s="8" t="s">
        <v>127</v>
      </c>
      <c r="B36" s="16" t="s">
        <v>128</v>
      </c>
      <c r="C36" s="10" t="s">
        <v>116</v>
      </c>
      <c r="D36" s="8" t="s">
        <v>36</v>
      </c>
      <c r="E36" s="10" t="s">
        <v>45</v>
      </c>
      <c r="F36" s="8" t="s">
        <v>46</v>
      </c>
      <c r="G36" s="8" t="n">
        <v>12</v>
      </c>
      <c r="H36" s="11" t="n">
        <v>7000</v>
      </c>
      <c r="I36" s="11" t="n">
        <v>15000</v>
      </c>
      <c r="J36" s="8" t="n">
        <v>110</v>
      </c>
      <c r="K36" s="8" t="n">
        <v>101</v>
      </c>
      <c r="L36" s="8" t="n">
        <v>9</v>
      </c>
    </row>
  </sheetData>
  <mergeCells count="1">
    <mergeCell ref="A1:L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1"/>
    <col collapsed="false" customWidth="true" hidden="false" outlineLevel="0" max="3" min="3" style="0" width="10"/>
    <col collapsed="false" customWidth="true" hidden="false" outlineLevel="0" max="4" min="4" style="0" width="13"/>
    <col collapsed="false" customWidth="true" hidden="false" outlineLevel="0" max="5" min="5" style="0" width="10"/>
    <col collapsed="false" customWidth="true" hidden="false" outlineLevel="0" max="6" min="6" style="0" width="15"/>
    <col collapsed="false" customWidth="true" hidden="false" outlineLevel="0" max="7" min="7" style="0" width="10"/>
  </cols>
  <sheetData>
    <row r="1" customFormat="false" ht="16.4" hidden="false" customHeight="false" outlineLevel="0" collapsed="false">
      <c r="A1" s="5" t="s">
        <v>129</v>
      </c>
      <c r="B1" s="5"/>
      <c r="C1" s="5"/>
      <c r="D1" s="5"/>
      <c r="E1" s="5"/>
      <c r="F1" s="5"/>
      <c r="G1" s="5"/>
    </row>
    <row r="3" customFormat="false" ht="15" hidden="false" customHeight="false" outlineLevel="0" collapsed="false">
      <c r="A3" s="6" t="s">
        <v>16</v>
      </c>
      <c r="B3" s="7" t="s">
        <v>18</v>
      </c>
      <c r="C3" s="7" t="s">
        <v>22</v>
      </c>
      <c r="D3" s="7" t="s">
        <v>130</v>
      </c>
      <c r="E3" s="7" t="s">
        <v>131</v>
      </c>
      <c r="F3" s="7" t="s">
        <v>132</v>
      </c>
      <c r="G3" s="7" t="s">
        <v>133</v>
      </c>
    </row>
    <row r="4" customFormat="false" ht="15" hidden="false" customHeight="false" outlineLevel="0" collapsed="false">
      <c r="A4" s="17" t="str">
        <f aca="false">판매재고!A4</f>
        <v>EL-1001</v>
      </c>
      <c r="B4" s="17" t="str">
        <f aca="false">판매재고!C4</f>
        <v>가전</v>
      </c>
      <c r="C4" s="17" t="n">
        <f aca="false">판매재고!G4</f>
        <v>20</v>
      </c>
      <c r="D4" s="18" t="n">
        <f aca="false">(판매재고!I4-판매재고!H4)/판매재고!I4</f>
        <v>0.446540880503145</v>
      </c>
      <c r="E4" s="18" t="n">
        <f aca="false">판매재고!K4/판매재고!J4</f>
        <v>0.925</v>
      </c>
      <c r="F4" s="17" t="n">
        <f aca="false">IF(판매재고!K4=0,"판매없음",ROUND(판매재고!L4/(판매재고!K4/판매재고!G4),1))</f>
        <v>1.6</v>
      </c>
      <c r="G4" s="17" t="str">
        <f aca="false">IF(AND(판매재고!G4&gt;60,(판매재고!K4/판매재고!J4)&lt;0.3),"위험","")</f>
        <v/>
      </c>
    </row>
    <row r="5" customFormat="false" ht="15" hidden="false" customHeight="false" outlineLevel="0" collapsed="false">
      <c r="A5" s="17" t="str">
        <f aca="false">판매재고!A5</f>
        <v>EL-1002</v>
      </c>
      <c r="B5" s="17" t="str">
        <f aca="false">판매재고!C5</f>
        <v>가전</v>
      </c>
      <c r="C5" s="17" t="n">
        <f aca="false">판매재고!G5</f>
        <v>15</v>
      </c>
      <c r="D5" s="18" t="n">
        <f aca="false">(판매재고!I5-판매재고!H5)/판매재고!I5</f>
        <v>0.468354430379747</v>
      </c>
      <c r="E5" s="18" t="n">
        <f aca="false">판매재고!K5/판매재고!J5</f>
        <v>0.916666666666667</v>
      </c>
      <c r="F5" s="17" t="n">
        <f aca="false">IF(판매재고!K5=0,"판매없음",ROUND(판매재고!L5/(판매재고!K5/판매재고!G5),1))</f>
        <v>1.4</v>
      </c>
      <c r="G5" s="17" t="str">
        <f aca="false">IF(AND(판매재고!G5&gt;60,(판매재고!K5/판매재고!J5)&lt;0.3),"위험","")</f>
        <v/>
      </c>
    </row>
    <row r="6" customFormat="false" ht="15" hidden="false" customHeight="false" outlineLevel="0" collapsed="false">
      <c r="A6" s="17" t="str">
        <f aca="false">판매재고!A6</f>
        <v>EL-1003</v>
      </c>
      <c r="B6" s="17" t="str">
        <f aca="false">판매재고!C6</f>
        <v>가전</v>
      </c>
      <c r="C6" s="17" t="n">
        <f aca="false">판매재고!G6</f>
        <v>96</v>
      </c>
      <c r="D6" s="18" t="n">
        <f aca="false">(판매재고!I6-판매재고!H6)/판매재고!I6</f>
        <v>0.444444444444444</v>
      </c>
      <c r="E6" s="18" t="n">
        <f aca="false">판매재고!K6/판매재고!J6</f>
        <v>0.166666666666667</v>
      </c>
      <c r="F6" s="17" t="n">
        <f aca="false">IF(판매재고!K6=0,"판매없음",ROUND(판매재고!L6/(판매재고!K6/판매재고!G6),1))</f>
        <v>480</v>
      </c>
      <c r="G6" s="17" t="str">
        <f aca="false">IF(AND(판매재고!G6&gt;60,(판매재고!K6/판매재고!J6)&lt;0.3),"위험","")</f>
        <v>위험</v>
      </c>
    </row>
    <row r="7" customFormat="false" ht="15" hidden="false" customHeight="false" outlineLevel="0" collapsed="false">
      <c r="A7" s="17" t="str">
        <f aca="false">판매재고!A7</f>
        <v>EL-1004</v>
      </c>
      <c r="B7" s="17" t="str">
        <f aca="false">판매재고!C7</f>
        <v>가전</v>
      </c>
      <c r="C7" s="17" t="n">
        <f aca="false">판매재고!G7</f>
        <v>12</v>
      </c>
      <c r="D7" s="18" t="n">
        <f aca="false">(판매재고!I7-판매재고!H7)/판매재고!I7</f>
        <v>0.457364341085271</v>
      </c>
      <c r="E7" s="18" t="n">
        <f aca="false">판매재고!K7/판매재고!J7</f>
        <v>0.88</v>
      </c>
      <c r="F7" s="17" t="n">
        <f aca="false">IF(판매재고!K7=0,"판매없음",ROUND(판매재고!L7/(판매재고!K7/판매재고!G7),1))</f>
        <v>1.6</v>
      </c>
      <c r="G7" s="17" t="str">
        <f aca="false">IF(AND(판매재고!G7&gt;60,(판매재고!K7/판매재고!J7)&lt;0.3),"위험","")</f>
        <v/>
      </c>
    </row>
    <row r="8" customFormat="false" ht="15" hidden="false" customHeight="false" outlineLevel="0" collapsed="false">
      <c r="A8" s="17" t="str">
        <f aca="false">판매재고!A8</f>
        <v>EL-1005</v>
      </c>
      <c r="B8" s="17" t="str">
        <f aca="false">판매재고!C8</f>
        <v>가전</v>
      </c>
      <c r="C8" s="17" t="n">
        <f aca="false">판매재고!G8</f>
        <v>102</v>
      </c>
      <c r="D8" s="18" t="n">
        <f aca="false">(판매재고!I8-판매재고!H8)/판매재고!I8</f>
        <v>0.397993311036789</v>
      </c>
      <c r="E8" s="18" t="n">
        <f aca="false">판매재고!K8/판매재고!J8</f>
        <v>0.15</v>
      </c>
      <c r="F8" s="17" t="n">
        <f aca="false">IF(판매재고!K8=0,"판매없음",ROUND(판매재고!L8/(판매재고!K8/판매재고!G8),1))</f>
        <v>578</v>
      </c>
      <c r="G8" s="17" t="str">
        <f aca="false">IF(AND(판매재고!G8&gt;60,(판매재고!K8/판매재고!J8)&lt;0.3),"위험","")</f>
        <v>위험</v>
      </c>
    </row>
    <row r="9" customFormat="false" ht="15" hidden="false" customHeight="false" outlineLevel="0" collapsed="false">
      <c r="A9" s="17" t="str">
        <f aca="false">판매재고!A9</f>
        <v>EL-1006</v>
      </c>
      <c r="B9" s="17" t="str">
        <f aca="false">판매재고!C9</f>
        <v>가전</v>
      </c>
      <c r="C9" s="17" t="n">
        <f aca="false">판매재고!G9</f>
        <v>70</v>
      </c>
      <c r="D9" s="18" t="n">
        <f aca="false">(판매재고!I9-판매재고!H9)/판매재고!I9</f>
        <v>0.482758620689655</v>
      </c>
      <c r="E9" s="18" t="n">
        <f aca="false">판매재고!K9/판매재고!J9</f>
        <v>0.175</v>
      </c>
      <c r="F9" s="17" t="n">
        <f aca="false">IF(판매재고!K9=0,"판매없음",ROUND(판매재고!L9/(판매재고!K9/판매재고!G9),1))</f>
        <v>330</v>
      </c>
      <c r="G9" s="17" t="str">
        <f aca="false">IF(AND(판매재고!G9&gt;60,(판매재고!K9/판매재고!J9)&lt;0.3),"위험","")</f>
        <v>위험</v>
      </c>
    </row>
    <row r="10" customFormat="false" ht="15" hidden="false" customHeight="false" outlineLevel="0" collapsed="false">
      <c r="A10" s="17" t="str">
        <f aca="false">판매재고!A10</f>
        <v>EL-1007</v>
      </c>
      <c r="B10" s="17" t="str">
        <f aca="false">판매재고!C10</f>
        <v>가전</v>
      </c>
      <c r="C10" s="17" t="n">
        <f aca="false">판매재고!G10</f>
        <v>22</v>
      </c>
      <c r="D10" s="18" t="n">
        <f aca="false">(판매재고!I10-판매재고!H10)/판매재고!I10</f>
        <v>0.449275362318841</v>
      </c>
      <c r="E10" s="18" t="n">
        <f aca="false">판매재고!K10/판매재고!J10</f>
        <v>0.911111111111111</v>
      </c>
      <c r="F10" s="17" t="n">
        <f aca="false">IF(판매재고!K10=0,"판매없음",ROUND(판매재고!L10/(판매재고!K10/판매재고!G10),1))</f>
        <v>2.1</v>
      </c>
      <c r="G10" s="17" t="str">
        <f aca="false">IF(AND(판매재고!G10&gt;60,(판매재고!K10/판매재고!J10)&lt;0.3),"위험","")</f>
        <v/>
      </c>
    </row>
    <row r="11" customFormat="false" ht="15" hidden="false" customHeight="false" outlineLevel="0" collapsed="false">
      <c r="A11" s="17" t="str">
        <f aca="false">판매재고!A11</f>
        <v>EL-1008</v>
      </c>
      <c r="B11" s="17" t="str">
        <f aca="false">판매재고!C11</f>
        <v>가전</v>
      </c>
      <c r="C11" s="17" t="n">
        <f aca="false">판매재고!G11</f>
        <v>18</v>
      </c>
      <c r="D11" s="18" t="n">
        <f aca="false">(판매재고!I11-판매재고!H11)/판매재고!I11</f>
        <v>0.511111111111111</v>
      </c>
      <c r="E11" s="18" t="n">
        <f aca="false">판매재고!K11/판매재고!J11</f>
        <v>0.92</v>
      </c>
      <c r="F11" s="17" t="n">
        <f aca="false">IF(판매재고!K11=0,"판매없음",ROUND(판매재고!L11/(판매재고!K11/판매재고!G11),1))</f>
        <v>1.6</v>
      </c>
      <c r="G11" s="17" t="str">
        <f aca="false">IF(AND(판매재고!G11&gt;60,(판매재고!K11/판매재고!J11)&lt;0.3),"위험","")</f>
        <v/>
      </c>
    </row>
    <row r="12" customFormat="false" ht="15" hidden="false" customHeight="false" outlineLevel="0" collapsed="false">
      <c r="A12" s="17" t="str">
        <f aca="false">판매재고!A12</f>
        <v>CL-2001</v>
      </c>
      <c r="B12" s="17" t="str">
        <f aca="false">판매재고!C12</f>
        <v>의류</v>
      </c>
      <c r="C12" s="17" t="n">
        <f aca="false">판매재고!G12</f>
        <v>56</v>
      </c>
      <c r="D12" s="18" t="n">
        <f aca="false">(판매재고!I12-판매재고!H12)/판매재고!I12</f>
        <v>0.49438202247191</v>
      </c>
      <c r="E12" s="18" t="n">
        <f aca="false">판매재고!K12/판매재고!J12</f>
        <v>0.483333333333333</v>
      </c>
      <c r="F12" s="17" t="n">
        <f aca="false">IF(판매재고!K12=0,"판매없음",ROUND(판매재고!L12/(판매재고!K12/판매재고!G12),1))</f>
        <v>59.9</v>
      </c>
      <c r="G12" s="17" t="str">
        <f aca="false">IF(AND(판매재고!G12&gt;60,(판매재고!K12/판매재고!J12)&lt;0.3),"위험","")</f>
        <v/>
      </c>
    </row>
    <row r="13" customFormat="false" ht="15" hidden="false" customHeight="false" outlineLevel="0" collapsed="false">
      <c r="A13" s="17" t="str">
        <f aca="false">판매재고!A13</f>
        <v>CL-2002</v>
      </c>
      <c r="B13" s="17" t="str">
        <f aca="false">판매재고!C13</f>
        <v>의류</v>
      </c>
      <c r="C13" s="17" t="n">
        <f aca="false">판매재고!G13</f>
        <v>30</v>
      </c>
      <c r="D13" s="18" t="n">
        <f aca="false">(판매재고!I13-판매재고!H13)/판매재고!I13</f>
        <v>0.586206896551724</v>
      </c>
      <c r="E13" s="18" t="n">
        <f aca="false">판매재고!K13/판매재고!J13</f>
        <v>0.788888888888889</v>
      </c>
      <c r="F13" s="17" t="n">
        <f aca="false">IF(판매재고!K13=0,"판매없음",ROUND(판매재고!L13/(판매재고!K13/판매재고!G13),1))</f>
        <v>8</v>
      </c>
      <c r="G13" s="17" t="str">
        <f aca="false">IF(AND(판매재고!G13&gt;60,(판매재고!K13/판매재고!J13)&lt;0.3),"위험","")</f>
        <v/>
      </c>
    </row>
    <row r="14" customFormat="false" ht="15" hidden="false" customHeight="false" outlineLevel="0" collapsed="false">
      <c r="A14" s="17" t="str">
        <f aca="false">판매재고!A14</f>
        <v>CL-2003</v>
      </c>
      <c r="B14" s="17" t="str">
        <f aca="false">판매재고!C14</f>
        <v>의류</v>
      </c>
      <c r="C14" s="17" t="n">
        <f aca="false">판매재고!G14</f>
        <v>25</v>
      </c>
      <c r="D14" s="18" t="n">
        <f aca="false">(판매재고!I14-판매재고!H14)/판매재고!I14</f>
        <v>0.538461538461538</v>
      </c>
      <c r="E14" s="18" t="n">
        <f aca="false">판매재고!K14/판매재고!J14</f>
        <v>0.88</v>
      </c>
      <c r="F14" s="17" t="n">
        <f aca="false">IF(판매재고!K14=0,"판매없음",ROUND(판매재고!L14/(판매재고!K14/판매재고!G14),1))</f>
        <v>3.4</v>
      </c>
      <c r="G14" s="17" t="str">
        <f aca="false">IF(AND(판매재고!G14&gt;60,(판매재고!K14/판매재고!J14)&lt;0.3),"위험","")</f>
        <v/>
      </c>
    </row>
    <row r="15" customFormat="false" ht="15" hidden="false" customHeight="false" outlineLevel="0" collapsed="false">
      <c r="A15" s="17" t="str">
        <f aca="false">판매재고!A15</f>
        <v>CL-2004</v>
      </c>
      <c r="B15" s="17" t="str">
        <f aca="false">판매재고!C15</f>
        <v>의류</v>
      </c>
      <c r="C15" s="17" t="n">
        <f aca="false">판매재고!G15</f>
        <v>112</v>
      </c>
      <c r="D15" s="18" t="n">
        <f aca="false">(판매재고!I15-판매재고!H15)/판매재고!I15</f>
        <v>0.495798319327731</v>
      </c>
      <c r="E15" s="18" t="n">
        <f aca="false">판매재고!K15/판매재고!J15</f>
        <v>0.225</v>
      </c>
      <c r="F15" s="17" t="n">
        <f aca="false">IF(판매재고!K15=0,"판매없음",ROUND(판매재고!L15/(판매재고!K15/판매재고!G15),1))</f>
        <v>385.8</v>
      </c>
      <c r="G15" s="17" t="str">
        <f aca="false">IF(AND(판매재고!G15&gt;60,(판매재고!K15/판매재고!J15)&lt;0.3),"위험","")</f>
        <v>위험</v>
      </c>
    </row>
    <row r="16" customFormat="false" ht="15" hidden="false" customHeight="false" outlineLevel="0" collapsed="false">
      <c r="A16" s="17" t="str">
        <f aca="false">판매재고!A16</f>
        <v>CL-2005</v>
      </c>
      <c r="B16" s="17" t="str">
        <f aca="false">판매재고!C16</f>
        <v>의류</v>
      </c>
      <c r="C16" s="17" t="n">
        <f aca="false">판매재고!G16</f>
        <v>12</v>
      </c>
      <c r="D16" s="18" t="n">
        <f aca="false">(판매재고!I16-판매재고!H16)/판매재고!I16</f>
        <v>0.666666666666667</v>
      </c>
      <c r="E16" s="18" t="n">
        <f aca="false">판매재고!K16/판매재고!J16</f>
        <v>0.9</v>
      </c>
      <c r="F16" s="17" t="n">
        <f aca="false">IF(판매재고!K16=0,"판매없음",ROUND(판매재고!L16/(판매재고!K16/판매재고!G16),1))</f>
        <v>1.3</v>
      </c>
      <c r="G16" s="17" t="str">
        <f aca="false">IF(AND(판매재고!G16&gt;60,(판매재고!K16/판매재고!J16)&lt;0.3),"위험","")</f>
        <v/>
      </c>
    </row>
    <row r="17" customFormat="false" ht="15" hidden="false" customHeight="false" outlineLevel="0" collapsed="false">
      <c r="A17" s="17" t="str">
        <f aca="false">판매재고!A17</f>
        <v>CL-2006</v>
      </c>
      <c r="B17" s="17" t="str">
        <f aca="false">판매재고!C17</f>
        <v>의류</v>
      </c>
      <c r="C17" s="17" t="n">
        <f aca="false">판매재고!G17</f>
        <v>51</v>
      </c>
      <c r="D17" s="18" t="n">
        <f aca="false">(판매재고!I17-판매재고!H17)/판매재고!I17</f>
        <v>0.545454545454545</v>
      </c>
      <c r="E17" s="18" t="n">
        <f aca="false">판매재고!K17/판매재고!J17</f>
        <v>0.471428571428571</v>
      </c>
      <c r="F17" s="17" t="n">
        <f aca="false">IF(판매재고!K17=0,"판매없음",ROUND(판매재고!L17/(판매재고!K17/판매재고!G17),1))</f>
        <v>57.2</v>
      </c>
      <c r="G17" s="17" t="str">
        <f aca="false">IF(AND(판매재고!G17&gt;60,(판매재고!K17/판매재고!J17)&lt;0.3),"위험","")</f>
        <v/>
      </c>
    </row>
    <row r="18" customFormat="false" ht="15" hidden="false" customHeight="false" outlineLevel="0" collapsed="false">
      <c r="A18" s="17" t="str">
        <f aca="false">판매재고!A18</f>
        <v>CL-2007</v>
      </c>
      <c r="B18" s="17" t="str">
        <f aca="false">판매재고!C18</f>
        <v>의류</v>
      </c>
      <c r="C18" s="17" t="n">
        <f aca="false">판매재고!G18</f>
        <v>16</v>
      </c>
      <c r="D18" s="18" t="n">
        <f aca="false">(판매재고!I18-판매재고!H18)/판매재고!I18</f>
        <v>0.536231884057971</v>
      </c>
      <c r="E18" s="18" t="n">
        <f aca="false">판매재고!K18/판매재고!J18</f>
        <v>0.890909090909091</v>
      </c>
      <c r="F18" s="17" t="n">
        <f aca="false">IF(판매재고!K18=0,"판매없음",ROUND(판매재고!L18/(판매재고!K18/판매재고!G18),1))</f>
        <v>2</v>
      </c>
      <c r="G18" s="17" t="str">
        <f aca="false">IF(AND(판매재고!G18&gt;60,(판매재고!K18/판매재고!J18)&lt;0.3),"위험","")</f>
        <v/>
      </c>
    </row>
    <row r="19" customFormat="false" ht="15" hidden="false" customHeight="false" outlineLevel="0" collapsed="false">
      <c r="A19" s="17" t="str">
        <f aca="false">판매재고!A19</f>
        <v>FD-3001</v>
      </c>
      <c r="B19" s="17" t="str">
        <f aca="false">판매재고!C19</f>
        <v>식품</v>
      </c>
      <c r="C19" s="17" t="n">
        <f aca="false">판매재고!G19</f>
        <v>9</v>
      </c>
      <c r="D19" s="18" t="n">
        <f aca="false">(판매재고!I19-판매재고!H19)/판매재고!I19</f>
        <v>0.49685534591195</v>
      </c>
      <c r="E19" s="18" t="n">
        <f aca="false">판매재고!K19/판매재고!J19</f>
        <v>0.92</v>
      </c>
      <c r="F19" s="17" t="n">
        <f aca="false">IF(판매재고!K19=0,"판매없음",ROUND(판매재고!L19/(판매재고!K19/판매재고!G19),1))</f>
        <v>0.8</v>
      </c>
      <c r="G19" s="17" t="str">
        <f aca="false">IF(AND(판매재고!G19&gt;60,(판매재고!K19/판매재고!J19)&lt;0.3),"위험","")</f>
        <v/>
      </c>
    </row>
    <row r="20" customFormat="false" ht="15" hidden="false" customHeight="false" outlineLevel="0" collapsed="false">
      <c r="A20" s="17" t="str">
        <f aca="false">판매재고!A20</f>
        <v>FD-3002</v>
      </c>
      <c r="B20" s="17" t="str">
        <f aca="false">판매재고!C20</f>
        <v>식품</v>
      </c>
      <c r="C20" s="17" t="n">
        <f aca="false">판매재고!G20</f>
        <v>10</v>
      </c>
      <c r="D20" s="18" t="n">
        <f aca="false">(판매재고!I20-판매재고!H20)/판매재고!I20</f>
        <v>0.497206703910615</v>
      </c>
      <c r="E20" s="18" t="n">
        <f aca="false">판매재고!K20/판매재고!J20</f>
        <v>0.933333333333333</v>
      </c>
      <c r="F20" s="17" t="n">
        <f aca="false">IF(판매재고!K20=0,"판매없음",ROUND(판매재고!L20/(판매재고!K20/판매재고!G20),1))</f>
        <v>0.7</v>
      </c>
      <c r="G20" s="17" t="str">
        <f aca="false">IF(AND(판매재고!G20&gt;60,(판매재고!K20/판매재고!J20)&lt;0.3),"위험","")</f>
        <v/>
      </c>
    </row>
    <row r="21" customFormat="false" ht="15" hidden="false" customHeight="false" outlineLevel="0" collapsed="false">
      <c r="A21" s="17" t="str">
        <f aca="false">판매재고!A21</f>
        <v>FD-3003</v>
      </c>
      <c r="B21" s="17" t="str">
        <f aca="false">판매재고!C21</f>
        <v>식품</v>
      </c>
      <c r="C21" s="17" t="n">
        <f aca="false">판매재고!G21</f>
        <v>13</v>
      </c>
      <c r="D21" s="18" t="n">
        <f aca="false">(판매재고!I21-판매재고!H21)/판매재고!I21</f>
        <v>0.447236180904523</v>
      </c>
      <c r="E21" s="18" t="n">
        <f aca="false">판매재고!K21/판매재고!J21</f>
        <v>0.677777777777778</v>
      </c>
      <c r="F21" s="17" t="n">
        <f aca="false">IF(판매재고!K21=0,"판매없음",ROUND(판매재고!L21/(판매재고!K21/판매재고!G21),1))</f>
        <v>6.2</v>
      </c>
      <c r="G21" s="17" t="str">
        <f aca="false">IF(AND(판매재고!G21&gt;60,(판매재고!K21/판매재고!J21)&lt;0.3),"위험","")</f>
        <v/>
      </c>
    </row>
    <row r="22" customFormat="false" ht="15" hidden="false" customHeight="false" outlineLevel="0" collapsed="false">
      <c r="A22" s="17" t="str">
        <f aca="false">판매재고!A22</f>
        <v>FD-3004</v>
      </c>
      <c r="B22" s="17" t="str">
        <f aca="false">판매재고!C22</f>
        <v>식품</v>
      </c>
      <c r="C22" s="17" t="n">
        <f aca="false">판매재고!G22</f>
        <v>61</v>
      </c>
      <c r="D22" s="18" t="n">
        <f aca="false">(판매재고!I22-판매재고!H22)/판매재고!I22</f>
        <v>0.482758620689655</v>
      </c>
      <c r="E22" s="18" t="n">
        <f aca="false">판매재고!K22/판매재고!J22</f>
        <v>0.2</v>
      </c>
      <c r="F22" s="17" t="n">
        <f aca="false">IF(판매재고!K22=0,"판매없음",ROUND(판매재고!L22/(판매재고!K22/판매재고!G22),1))</f>
        <v>244</v>
      </c>
      <c r="G22" s="17" t="str">
        <f aca="false">IF(AND(판매재고!G22&gt;60,(판매재고!K22/판매재고!J22)&lt;0.3),"위험","")</f>
        <v>위험</v>
      </c>
    </row>
    <row r="23" customFormat="false" ht="15" hidden="false" customHeight="false" outlineLevel="0" collapsed="false">
      <c r="A23" s="17" t="str">
        <f aca="false">판매재고!A23</f>
        <v>FD-3005</v>
      </c>
      <c r="B23" s="17" t="str">
        <f aca="false">판매재고!C23</f>
        <v>식품</v>
      </c>
      <c r="C23" s="17" t="n">
        <f aca="false">판매재고!G23</f>
        <v>8</v>
      </c>
      <c r="D23" s="18" t="n">
        <f aca="false">(판매재고!I23-판매재고!H23)/판매재고!I23</f>
        <v>0.550561797752809</v>
      </c>
      <c r="E23" s="18" t="n">
        <f aca="false">판매재고!K23/판매재고!J23</f>
        <v>0.95</v>
      </c>
      <c r="F23" s="17" t="n">
        <f aca="false">IF(판매재고!K23=0,"판매없음",ROUND(판매재고!L23/(판매재고!K23/판매재고!G23),1))</f>
        <v>0.4</v>
      </c>
      <c r="G23" s="17" t="str">
        <f aca="false">IF(AND(판매재고!G23&gt;60,(판매재고!K23/판매재고!J23)&lt;0.3),"위험","")</f>
        <v/>
      </c>
    </row>
    <row r="24" customFormat="false" ht="15" hidden="false" customHeight="false" outlineLevel="0" collapsed="false">
      <c r="A24" s="17" t="str">
        <f aca="false">판매재고!A24</f>
        <v>FD-3006</v>
      </c>
      <c r="B24" s="17" t="str">
        <f aca="false">판매재고!C24</f>
        <v>식품</v>
      </c>
      <c r="C24" s="17" t="n">
        <f aca="false">판매재고!G24</f>
        <v>20</v>
      </c>
      <c r="D24" s="18" t="n">
        <f aca="false">(판매재고!I24-판매재고!H24)/판매재고!I24</f>
        <v>0.52</v>
      </c>
      <c r="E24" s="18" t="n">
        <f aca="false">판매재고!K24/판매재고!J24</f>
        <v>0.65</v>
      </c>
      <c r="F24" s="17" t="n">
        <f aca="false">IF(판매재고!K24=0,"판매없음",ROUND(판매재고!L24/(판매재고!K24/판매재고!G24),1))</f>
        <v>10.8</v>
      </c>
      <c r="G24" s="17" t="str">
        <f aca="false">IF(AND(판매재고!G24&gt;60,(판매재고!K24/판매재고!J24)&lt;0.3),"위험","")</f>
        <v/>
      </c>
    </row>
    <row r="25" customFormat="false" ht="15" hidden="false" customHeight="false" outlineLevel="0" collapsed="false">
      <c r="A25" s="17" t="str">
        <f aca="false">판매재고!A25</f>
        <v>HL-4001</v>
      </c>
      <c r="B25" s="17" t="str">
        <f aca="false">판매재고!C25</f>
        <v>생활용품</v>
      </c>
      <c r="C25" s="17" t="n">
        <f aca="false">판매재고!G25</f>
        <v>28</v>
      </c>
      <c r="D25" s="18" t="n">
        <f aca="false">(판매재고!I25-판매재고!H25)/판매재고!I25</f>
        <v>0.538461538461538</v>
      </c>
      <c r="E25" s="18" t="n">
        <f aca="false">판매재고!K25/판매재고!J25</f>
        <v>0.828571428571429</v>
      </c>
      <c r="F25" s="17" t="n">
        <f aca="false">IF(판매재고!K25=0,"판매없음",ROUND(판매재고!L25/(판매재고!K25/판매재고!G25),1))</f>
        <v>5.8</v>
      </c>
      <c r="G25" s="17" t="str">
        <f aca="false">IF(AND(판매재고!G25&gt;60,(판매재고!K25/판매재고!J25)&lt;0.3),"위험","")</f>
        <v/>
      </c>
    </row>
    <row r="26" customFormat="false" ht="15" hidden="false" customHeight="false" outlineLevel="0" collapsed="false">
      <c r="A26" s="17" t="str">
        <f aca="false">판매재고!A26</f>
        <v>HL-4002</v>
      </c>
      <c r="B26" s="17" t="str">
        <f aca="false">판매재고!C26</f>
        <v>생활용품</v>
      </c>
      <c r="C26" s="17" t="n">
        <f aca="false">판매재고!G26</f>
        <v>22</v>
      </c>
      <c r="D26" s="18" t="n">
        <f aca="false">(판매재고!I26-판매재고!H26)/판매재고!I26</f>
        <v>0.526315789473684</v>
      </c>
      <c r="E26" s="18" t="n">
        <f aca="false">판매재고!K26/판매재고!J26</f>
        <v>0.806666666666667</v>
      </c>
      <c r="F26" s="17" t="n">
        <f aca="false">IF(판매재고!K26=0,"판매없음",ROUND(판매재고!L26/(판매재고!K26/판매재고!G26),1))</f>
        <v>5.3</v>
      </c>
      <c r="G26" s="17" t="str">
        <f aca="false">IF(AND(판매재고!G26&gt;60,(판매재고!K26/판매재고!J26)&lt;0.3),"위험","")</f>
        <v/>
      </c>
    </row>
    <row r="27" customFormat="false" ht="15" hidden="false" customHeight="false" outlineLevel="0" collapsed="false">
      <c r="A27" s="17" t="str">
        <f aca="false">판매재고!A27</f>
        <v>HL-4003</v>
      </c>
      <c r="B27" s="17" t="str">
        <f aca="false">판매재고!C27</f>
        <v>생활용품</v>
      </c>
      <c r="C27" s="17" t="n">
        <f aca="false">판매재고!G27</f>
        <v>86</v>
      </c>
      <c r="D27" s="18" t="n">
        <f aca="false">(판매재고!I27-판매재고!H27)/판매재고!I27</f>
        <v>0.492753623188406</v>
      </c>
      <c r="E27" s="18" t="n">
        <f aca="false">판매재고!K27/판매재고!J27</f>
        <v>0.22</v>
      </c>
      <c r="F27" s="17" t="n">
        <f aca="false">IF(판매재고!K27=0,"판매없음",ROUND(판매재고!L27/(판매재고!K27/판매재고!G27),1))</f>
        <v>304.9</v>
      </c>
      <c r="G27" s="17" t="str">
        <f aca="false">IF(AND(판매재고!G27&gt;60,(판매재고!K27/판매재고!J27)&lt;0.3),"위험","")</f>
        <v>위험</v>
      </c>
    </row>
    <row r="28" customFormat="false" ht="15" hidden="false" customHeight="false" outlineLevel="0" collapsed="false">
      <c r="A28" s="17" t="str">
        <f aca="false">판매재고!A28</f>
        <v>HL-4004</v>
      </c>
      <c r="B28" s="17" t="str">
        <f aca="false">판매재고!C28</f>
        <v>생활용품</v>
      </c>
      <c r="C28" s="17" t="n">
        <f aca="false">판매재고!G28</f>
        <v>15</v>
      </c>
      <c r="D28" s="18" t="n">
        <f aca="false">(판매재고!I28-판매재고!H28)/판매재고!I28</f>
        <v>0.53125</v>
      </c>
      <c r="E28" s="18" t="n">
        <f aca="false">판매재고!K28/판매재고!J28</f>
        <v>0.883333333333333</v>
      </c>
      <c r="F28" s="17" t="n">
        <f aca="false">IF(판매재고!K28=0,"판매없음",ROUND(판매재고!L28/(판매재고!K28/판매재고!G28),1))</f>
        <v>2</v>
      </c>
      <c r="G28" s="17" t="str">
        <f aca="false">IF(AND(판매재고!G28&gt;60,(판매재고!K28/판매재고!J28)&lt;0.3),"위험","")</f>
        <v/>
      </c>
    </row>
    <row r="29" customFormat="false" ht="15" hidden="false" customHeight="false" outlineLevel="0" collapsed="false">
      <c r="A29" s="17" t="str">
        <f aca="false">판매재고!A29</f>
        <v>HL-4005</v>
      </c>
      <c r="B29" s="17" t="str">
        <f aca="false">판매재고!C29</f>
        <v>생활용품</v>
      </c>
      <c r="C29" s="17" t="n">
        <f aca="false">판매재고!G29</f>
        <v>18</v>
      </c>
      <c r="D29" s="18" t="n">
        <f aca="false">(판매재고!I29-판매재고!H29)/판매재고!I29</f>
        <v>0.533333333333333</v>
      </c>
      <c r="E29" s="18" t="n">
        <f aca="false">판매재고!K29/판매재고!J29</f>
        <v>0.816666666666667</v>
      </c>
      <c r="F29" s="17" t="n">
        <f aca="false">IF(판매재고!K29=0,"판매없음",ROUND(판매재고!L29/(판매재고!K29/판매재고!G29),1))</f>
        <v>4</v>
      </c>
      <c r="G29" s="17" t="str">
        <f aca="false">IF(AND(판매재고!G29&gt;60,(판매재고!K29/판매재고!J29)&lt;0.3),"위험","")</f>
        <v/>
      </c>
    </row>
    <row r="30" customFormat="false" ht="15" hidden="false" customHeight="false" outlineLevel="0" collapsed="false">
      <c r="A30" s="17" t="str">
        <f aca="false">판매재고!A30</f>
        <v>HL-4006</v>
      </c>
      <c r="B30" s="17" t="str">
        <f aca="false">판매재고!C30</f>
        <v>생활용품</v>
      </c>
      <c r="C30" s="17" t="n">
        <f aca="false">판매재고!G30</f>
        <v>67</v>
      </c>
      <c r="D30" s="18" t="n">
        <f aca="false">(판매재고!I30-판매재고!H30)/판매재고!I30</f>
        <v>0.538461538461538</v>
      </c>
      <c r="E30" s="18" t="n">
        <f aca="false">판매재고!K30/판매재고!J30</f>
        <v>0.28</v>
      </c>
      <c r="F30" s="17" t="n">
        <f aca="false">IF(판매재고!K30=0,"판매없음",ROUND(판매재고!L30/(판매재고!K30/판매재고!G30),1))</f>
        <v>172.3</v>
      </c>
      <c r="G30" s="17" t="str">
        <f aca="false">IF(AND(판매재고!G30&gt;60,(판매재고!K30/판매재고!J30)&lt;0.3),"위험","")</f>
        <v>위험</v>
      </c>
    </row>
    <row r="31" customFormat="false" ht="15" hidden="false" customHeight="false" outlineLevel="0" collapsed="false">
      <c r="A31" s="17" t="str">
        <f aca="false">판매재고!A31</f>
        <v>DG-5001</v>
      </c>
      <c r="B31" s="17" t="str">
        <f aca="false">판매재고!C31</f>
        <v>디지털</v>
      </c>
      <c r="C31" s="17" t="n">
        <f aca="false">판매재고!G31</f>
        <v>20</v>
      </c>
      <c r="D31" s="18" t="n">
        <f aca="false">(판매재고!I31-판매재고!H31)/판매재고!I31</f>
        <v>0.489795918367347</v>
      </c>
      <c r="E31" s="18" t="n">
        <f aca="false">판매재고!K31/판매재고!J31</f>
        <v>0.9125</v>
      </c>
      <c r="F31" s="17" t="n">
        <f aca="false">IF(판매재고!K31=0,"판매없음",ROUND(판매재고!L31/(판매재고!K31/판매재고!G31),1))</f>
        <v>1.9</v>
      </c>
      <c r="G31" s="17" t="str">
        <f aca="false">IF(AND(판매재고!G31&gt;60,(판매재고!K31/판매재고!J31)&lt;0.3),"위험","")</f>
        <v/>
      </c>
    </row>
    <row r="32" customFormat="false" ht="15" hidden="false" customHeight="false" outlineLevel="0" collapsed="false">
      <c r="A32" s="17" t="str">
        <f aca="false">판매재고!A32</f>
        <v>DG-5002</v>
      </c>
      <c r="B32" s="17" t="str">
        <f aca="false">판매재고!C32</f>
        <v>디지털</v>
      </c>
      <c r="C32" s="17" t="n">
        <f aca="false">판매재고!G32</f>
        <v>16</v>
      </c>
      <c r="D32" s="18" t="n">
        <f aca="false">(판매재고!I32-판매재고!H32)/판매재고!I32</f>
        <v>0.52</v>
      </c>
      <c r="E32" s="18" t="n">
        <f aca="false">판매재고!K32/판매재고!J32</f>
        <v>0.91</v>
      </c>
      <c r="F32" s="17" t="n">
        <f aca="false">IF(판매재고!K32=0,"판매없음",ROUND(판매재고!L32/(판매재고!K32/판매재고!G32),1))</f>
        <v>1.6</v>
      </c>
      <c r="G32" s="17" t="str">
        <f aca="false">IF(AND(판매재고!G32&gt;60,(판매재고!K32/판매재고!J32)&lt;0.3),"위험","")</f>
        <v/>
      </c>
    </row>
    <row r="33" customFormat="false" ht="15" hidden="false" customHeight="false" outlineLevel="0" collapsed="false">
      <c r="A33" s="17" t="str">
        <f aca="false">판매재고!A33</f>
        <v>DG-5003</v>
      </c>
      <c r="B33" s="17" t="str">
        <f aca="false">판매재고!C33</f>
        <v>디지털</v>
      </c>
      <c r="C33" s="17" t="n">
        <f aca="false">판매재고!G33</f>
        <v>25</v>
      </c>
      <c r="D33" s="18" t="n">
        <f aca="false">(판매재고!I33-판매재고!H33)/판매재고!I33</f>
        <v>0.487179487179487</v>
      </c>
      <c r="E33" s="18" t="n">
        <f aca="false">판매재고!K33/판매재고!J33</f>
        <v>0.8</v>
      </c>
      <c r="F33" s="17" t="n">
        <f aca="false">IF(판매재고!K33=0,"판매없음",ROUND(판매재고!L33/(판매재고!K33/판매재고!G33),1))</f>
        <v>6.3</v>
      </c>
      <c r="G33" s="17" t="str">
        <f aca="false">IF(AND(판매재고!G33&gt;60,(판매재고!K33/판매재고!J33)&lt;0.3),"위험","")</f>
        <v/>
      </c>
    </row>
    <row r="34" customFormat="false" ht="15" hidden="false" customHeight="false" outlineLevel="0" collapsed="false">
      <c r="A34" s="17" t="str">
        <f aca="false">판매재고!A34</f>
        <v>DG-5004</v>
      </c>
      <c r="B34" s="17" t="str">
        <f aca="false">판매재고!C34</f>
        <v>디지털</v>
      </c>
      <c r="C34" s="17" t="n">
        <f aca="false">판매재고!G34</f>
        <v>81</v>
      </c>
      <c r="D34" s="18" t="n">
        <f aca="false">(판매재고!I34-판매재고!H34)/판매재고!I34</f>
        <v>0.529411764705882</v>
      </c>
      <c r="E34" s="18" t="n">
        <f aca="false">판매재고!K34/판매재고!J34</f>
        <v>0.211111111111111</v>
      </c>
      <c r="F34" s="17" t="n">
        <f aca="false">IF(판매재고!K34=0,"판매없음",ROUND(판매재고!L34/(판매재고!K34/판매재고!G34),1))</f>
        <v>302.7</v>
      </c>
      <c r="G34" s="17" t="str">
        <f aca="false">IF(AND(판매재고!G34&gt;60,(판매재고!K34/판매재고!J34)&lt;0.3),"위험","")</f>
        <v>위험</v>
      </c>
    </row>
    <row r="35" customFormat="false" ht="15" hidden="false" customHeight="false" outlineLevel="0" collapsed="false">
      <c r="A35" s="17" t="str">
        <f aca="false">판매재고!A35</f>
        <v>DG-5005</v>
      </c>
      <c r="B35" s="17" t="str">
        <f aca="false">판매재고!C35</f>
        <v>디지털</v>
      </c>
      <c r="C35" s="17" t="n">
        <f aca="false">판매재고!G35</f>
        <v>14</v>
      </c>
      <c r="D35" s="18" t="n">
        <f aca="false">(판매재고!I35-판매재고!H35)/판매재고!I35</f>
        <v>0.444444444444444</v>
      </c>
      <c r="E35" s="18" t="n">
        <f aca="false">판매재고!K35/판매재고!J35</f>
        <v>0.875</v>
      </c>
      <c r="F35" s="17" t="n">
        <f aca="false">IF(판매재고!K35=0,"판매없음",ROUND(판매재고!L35/(판매재고!K35/판매재고!G35),1))</f>
        <v>2</v>
      </c>
      <c r="G35" s="17" t="str">
        <f aca="false">IF(AND(판매재고!G35&gt;60,(판매재고!K35/판매재고!J35)&lt;0.3),"위험","")</f>
        <v/>
      </c>
    </row>
    <row r="36" customFormat="false" ht="15" hidden="false" customHeight="false" outlineLevel="0" collapsed="false">
      <c r="A36" s="17" t="str">
        <f aca="false">판매재고!A36</f>
        <v>DG-5006</v>
      </c>
      <c r="B36" s="17" t="str">
        <f aca="false">판매재고!C36</f>
        <v>디지털</v>
      </c>
      <c r="C36" s="17" t="n">
        <f aca="false">판매재고!G36</f>
        <v>12</v>
      </c>
      <c r="D36" s="18" t="n">
        <f aca="false">(판매재고!I36-판매재고!H36)/판매재고!I36</f>
        <v>0.533333333333333</v>
      </c>
      <c r="E36" s="18" t="n">
        <f aca="false">판매재고!K36/판매재고!J36</f>
        <v>0.918181818181818</v>
      </c>
      <c r="F36" s="17" t="n">
        <f aca="false">IF(판매재고!K36=0,"판매없음",ROUND(판매재고!L36/(판매재고!K36/판매재고!G36),1))</f>
        <v>1.1</v>
      </c>
      <c r="G36" s="17" t="str">
        <f aca="false">IF(AND(판매재고!G36&gt;60,(판매재고!K36/판매재고!J36)&lt;0.3),"위험","")</f>
        <v/>
      </c>
    </row>
    <row r="38" customFormat="false" ht="15" hidden="false" customHeight="false" outlineLevel="0" collapsed="false">
      <c r="A38" s="19" t="s">
        <v>134</v>
      </c>
    </row>
    <row r="39" customFormat="false" ht="15" hidden="false" customHeight="false" outlineLevel="0" collapsed="false">
      <c r="A39" s="7" t="s">
        <v>18</v>
      </c>
      <c r="B39" s="7" t="s">
        <v>135</v>
      </c>
      <c r="C39" s="7" t="s">
        <v>136</v>
      </c>
    </row>
    <row r="40" customFormat="false" ht="15" hidden="false" customHeight="false" outlineLevel="0" collapsed="false">
      <c r="A40" s="20" t="s">
        <v>30</v>
      </c>
      <c r="B40" s="21" t="n">
        <f aca="false">AVERAGEIF(B4:B36,A40,E4:E36)</f>
        <v>0.630555555555556</v>
      </c>
      <c r="C40" s="22" t="n">
        <f aca="false">COUNTIFS(B4:B36,A40,G4:G36,"위험")</f>
        <v>3</v>
      </c>
    </row>
    <row r="41" customFormat="false" ht="15" hidden="false" customHeight="false" outlineLevel="0" collapsed="false">
      <c r="A41" s="20" t="s">
        <v>61</v>
      </c>
      <c r="B41" s="21" t="n">
        <f aca="false">AVERAGEIF(B4:B36,A41,E4:E36)</f>
        <v>0.662794269222841</v>
      </c>
      <c r="C41" s="22" t="n">
        <f aca="false">COUNTIFS(B4:B36,A41,G4:G36,"위험")</f>
        <v>1</v>
      </c>
    </row>
    <row r="42" customFormat="false" ht="15" hidden="false" customHeight="false" outlineLevel="0" collapsed="false">
      <c r="A42" s="20" t="s">
        <v>82</v>
      </c>
      <c r="B42" s="21" t="n">
        <f aca="false">AVERAGEIF(B4:B36,A42,E4:E36)</f>
        <v>0.721851851851852</v>
      </c>
      <c r="C42" s="22" t="n">
        <f aca="false">COUNTIFS(B4:B36,A42,G4:G36,"위험")</f>
        <v>1</v>
      </c>
    </row>
    <row r="43" customFormat="false" ht="15" hidden="false" customHeight="false" outlineLevel="0" collapsed="false">
      <c r="A43" s="20" t="s">
        <v>100</v>
      </c>
      <c r="B43" s="21" t="n">
        <f aca="false">AVERAGEIF(B4:B36,A43,E4:E36)</f>
        <v>0.639206349206349</v>
      </c>
      <c r="C43" s="22" t="n">
        <f aca="false">COUNTIFS(B4:B36,A43,G4:G36,"위험")</f>
        <v>2</v>
      </c>
    </row>
    <row r="44" customFormat="false" ht="15" hidden="false" customHeight="false" outlineLevel="0" collapsed="false">
      <c r="A44" s="20" t="s">
        <v>116</v>
      </c>
      <c r="B44" s="21" t="n">
        <f aca="false">AVERAGEIF(B4:B36,A44,E4:E36)</f>
        <v>0.771132154882155</v>
      </c>
      <c r="C44" s="22" t="n">
        <f aca="false">COUNTIFS(B4:B36,A44,G4:G36,"위험")</f>
        <v>1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2026-07-10T16:23:02Z</dcterms:created>
  <dc:creator>openpyxl</dc:creator>
  <dc:description/>
  <dc:language>en-US</dc:language>
  <cp:lastModifiedBy/>
  <dcterms:modified xsi:type="dcterms:W3CDTF">2026-07-10T16:23:02Z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